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815" windowWidth="18195" windowHeight="5550"/>
  </bookViews>
  <sheets>
    <sheet name="Bestand Position_Current amount" sheetId="1" r:id="rId1"/>
    <sheet name="Transaktionen_Transactions" sheetId="4" r:id="rId2"/>
  </sheets>
  <definedNames>
    <definedName name="_xlnm._FilterDatabase" localSheetId="1" hidden="1">Transaktionen_Transactions!$A$23:$G$147</definedName>
    <definedName name="_xlnm.Print_Titles" localSheetId="1">Transaktionen_Transactions!$23:$24</definedName>
  </definedNames>
  <calcPr calcId="162913"/>
</workbook>
</file>

<file path=xl/calcChain.xml><?xml version="1.0" encoding="utf-8"?>
<calcChain xmlns="http://schemas.openxmlformats.org/spreadsheetml/2006/main">
  <c r="C180" i="4" l="1"/>
  <c r="D20" i="1" l="1"/>
  <c r="D19" i="1" l="1"/>
  <c r="D18" i="1"/>
  <c r="E20" i="1" l="1"/>
  <c r="E19" i="1"/>
  <c r="E18" i="1" l="1"/>
  <c r="E21" i="1" s="1"/>
  <c r="D21" i="1"/>
</calcChain>
</file>

<file path=xl/sharedStrings.xml><?xml version="1.0" encoding="utf-8"?>
<sst xmlns="http://schemas.openxmlformats.org/spreadsheetml/2006/main" count="376" uniqueCount="41">
  <si>
    <t>Transaktionsmeldungen während eines Rückkaufprogramms</t>
  </si>
  <si>
    <t>Aktuelle Gesamtzahl der unter dem Rückkaufprogramm erworbenen Beteiligungspapiere</t>
  </si>
  <si>
    <t>Aktuelle Gesamtzahl der ausserhalb des Rückkaufprogramms erworbenen Beteiligungspapiere</t>
  </si>
  <si>
    <t>Aktuelle Gesamtzahl der veräusserten Beteiligungspapiere</t>
  </si>
  <si>
    <t>Current amount of equity securities sold</t>
  </si>
  <si>
    <t>Firma / Company</t>
  </si>
  <si>
    <t>Sitz / Headquarter</t>
  </si>
  <si>
    <t>Datum/Date</t>
  </si>
  <si>
    <t xml:space="preserve">Ticker </t>
  </si>
  <si>
    <t xml:space="preserve">ISIN </t>
  </si>
  <si>
    <t>Kategorie / Category</t>
  </si>
  <si>
    <t>Anzahl / Quantity</t>
  </si>
  <si>
    <t>% Stimmrechte / % voting rights</t>
  </si>
  <si>
    <t>Kommentar / Comment</t>
  </si>
  <si>
    <t>Art / Type</t>
  </si>
  <si>
    <t>Datum / Date</t>
  </si>
  <si>
    <t>Preis / VWAP
Price / VWAP</t>
  </si>
  <si>
    <t>Höchster Preis /
Highest Price</t>
  </si>
  <si>
    <t>Tiefster Preis /
Lowest Price</t>
  </si>
  <si>
    <t>Declaration of transactions during a buyback program</t>
  </si>
  <si>
    <t>Current amount of equity securities bought within the buyback program</t>
  </si>
  <si>
    <t>Current amount of equity securities bought outside the buyback program</t>
  </si>
  <si>
    <r>
      <rPr>
        <b/>
        <sz val="11"/>
        <color theme="0"/>
        <rFont val="Calibri"/>
        <family val="2"/>
        <scheme val="minor"/>
      </rPr>
      <t>BR</t>
    </r>
    <r>
      <rPr>
        <sz val="11"/>
        <color theme="0"/>
        <rFont val="Calibri"/>
        <family val="2"/>
        <scheme val="minor"/>
      </rPr>
      <t xml:space="preserve">     Block trade im Rückkaufprogramm / Block trade within the buyback program</t>
    </r>
  </si>
  <si>
    <r>
      <rPr>
        <b/>
        <sz val="11"/>
        <color theme="0"/>
        <rFont val="Calibri"/>
        <family val="2"/>
        <scheme val="minor"/>
      </rPr>
      <t>BK</t>
    </r>
    <r>
      <rPr>
        <sz val="11"/>
        <color theme="0"/>
        <rFont val="Calibri"/>
        <family val="2"/>
        <scheme val="minor"/>
      </rPr>
      <t xml:space="preserve">     Block trade für andere Zwecke (ausserhalb des Rückkaufprogramms) / Block trade for other purposes 
          (outside of the buyback program)</t>
    </r>
  </si>
  <si>
    <r>
      <rPr>
        <b/>
        <sz val="11"/>
        <color theme="0"/>
        <rFont val="Calibri"/>
        <family val="2"/>
        <scheme val="minor"/>
      </rPr>
      <t>V</t>
    </r>
    <r>
      <rPr>
        <sz val="11"/>
        <color theme="0"/>
        <rFont val="Calibri"/>
        <family val="2"/>
        <scheme val="minor"/>
      </rPr>
      <t xml:space="preserve">       Verkauf / Sale</t>
    </r>
  </si>
  <si>
    <r>
      <rPr>
        <b/>
        <sz val="11"/>
        <color theme="0"/>
        <rFont val="Calibri"/>
        <family val="2"/>
        <scheme val="minor"/>
      </rPr>
      <t>K</t>
    </r>
    <r>
      <rPr>
        <sz val="11"/>
        <color theme="0"/>
        <rFont val="Calibri"/>
        <family val="2"/>
        <scheme val="minor"/>
      </rPr>
      <t xml:space="preserve">       Kauf für andere Zweck (ausserhalb des Rückkaufprogramms) / Purchase for other purposes
          (outside of the buyback program)</t>
    </r>
  </si>
  <si>
    <r>
      <rPr>
        <b/>
        <sz val="11"/>
        <color theme="0"/>
        <rFont val="Calibri"/>
        <family val="2"/>
        <scheme val="minor"/>
      </rPr>
      <t>R</t>
    </r>
    <r>
      <rPr>
        <sz val="11"/>
        <color theme="0"/>
        <rFont val="Calibri"/>
        <family val="2"/>
        <scheme val="minor"/>
      </rPr>
      <t xml:space="preserve">       Rückkauf im Rückkaufprogramm / Buyback within the buyback program</t>
    </r>
  </si>
  <si>
    <t>ams AG</t>
  </si>
  <si>
    <t>Premstaetten, Austria</t>
  </si>
  <si>
    <t>Transaction reporting
ams AG
Share buyback 2017 -2019</t>
  </si>
  <si>
    <t>R</t>
  </si>
  <si>
    <t>AMS</t>
  </si>
  <si>
    <t>AT0000A18XM4</t>
  </si>
  <si>
    <t>Comment</t>
  </si>
  <si>
    <t>Collar Transaction Tranche 1</t>
  </si>
  <si>
    <t>Collar Transaction Tranche 2</t>
  </si>
  <si>
    <t>Aktienrückkaufprogramm</t>
  </si>
  <si>
    <t>Gesamtanzahl Aktien</t>
  </si>
  <si>
    <t>Summe</t>
  </si>
  <si>
    <t>Strike Price Collar Transaction Tranche 1</t>
  </si>
  <si>
    <t>Strike Price Collar Transaction Tranche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</si>
</sst>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#,##0_ ;[Red]\-#,##0\ "/>
    <numFmt numFmtId="166" formatCode="dd/mm/yy;@"/>
    <numFmt numFmtId="167" formatCode="0.000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_-* #,##0\ _F_-;\-* #,##0\ _F_-;_-* &quot;-&quot;\ _F_-;_-@_-"/>
    <numFmt numFmtId="171" formatCode="_-* #,##0.00\ _F_-;\-* #,##0.00\ _F_-;_-* &quot;-&quot;??\ _F_-;_-@_-"/>
    <numFmt numFmtId="172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3F3F3F"/>
      <name val="Arial"/>
      <family val="2"/>
    </font>
    <font>
      <sz val="14"/>
      <color rgb="FF222222"/>
      <name val="Arial"/>
      <family val="2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7" fillId="4" borderId="0" applyNumberFormat="0" applyBorder="0" applyAlignment="0" applyProtection="0"/>
    <xf numFmtId="164" fontId="4" fillId="0" borderId="0" applyFont="0" applyFill="0" applyBorder="0" applyAlignment="0" applyProtection="0"/>
    <xf numFmtId="38" fontId="8" fillId="5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8" fillId="6" borderId="4" applyNumberFormat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0" fontId="4" fillId="0" borderId="0" applyFont="0" applyFill="0" applyBorder="0" applyAlignment="0" applyProtection="0"/>
    <xf numFmtId="0" fontId="10" fillId="3" borderId="1" applyNumberFormat="0" applyAlignment="0" applyProtection="0"/>
  </cellStyleXfs>
  <cellXfs count="5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165" fontId="3" fillId="0" borderId="0" xfId="0" applyNumberFormat="1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top" wrapText="1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165" fontId="3" fillId="2" borderId="0" xfId="0" applyNumberFormat="1" applyFont="1" applyFill="1" applyAlignment="1" applyProtection="1">
      <alignment vertical="top"/>
      <protection locked="0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/>
    <xf numFmtId="49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165" fontId="3" fillId="2" borderId="0" xfId="0" applyNumberFormat="1" applyFont="1" applyFill="1" applyAlignment="1" applyProtection="1">
      <alignment vertical="center"/>
      <protection locked="0"/>
    </xf>
    <xf numFmtId="16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vertical="center"/>
      <protection locked="0"/>
    </xf>
    <xf numFmtId="164" fontId="0" fillId="2" borderId="0" xfId="1" applyFont="1" applyFill="1"/>
    <xf numFmtId="167" fontId="3" fillId="2" borderId="0" xfId="0" applyNumberFormat="1" applyFont="1" applyFill="1" applyAlignment="1" applyProtection="1">
      <alignment horizontal="center"/>
      <protection locked="0"/>
    </xf>
    <xf numFmtId="0" fontId="0" fillId="0" borderId="0" xfId="0" applyFont="1" applyFill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7" borderId="0" xfId="0" applyFont="1" applyFill="1"/>
    <xf numFmtId="0" fontId="0" fillId="7" borderId="0" xfId="0" applyFont="1" applyFill="1"/>
    <xf numFmtId="0" fontId="6" fillId="7" borderId="0" xfId="0" applyFont="1" applyFill="1" applyAlignment="1">
      <alignment vertical="top"/>
    </xf>
    <xf numFmtId="0" fontId="6" fillId="7" borderId="0" xfId="0" applyFont="1" applyFill="1" applyAlignment="1" applyProtection="1">
      <protection locked="0"/>
    </xf>
    <xf numFmtId="0" fontId="6" fillId="0" borderId="0" xfId="0" applyFont="1" applyFill="1"/>
    <xf numFmtId="0" fontId="2" fillId="2" borderId="5" xfId="0" applyFont="1" applyFill="1" applyBorder="1" applyAlignment="1">
      <alignment horizontal="center" vertical="top" wrapText="1"/>
    </xf>
    <xf numFmtId="0" fontId="6" fillId="7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center" vertical="top" wrapText="1"/>
    </xf>
    <xf numFmtId="10" fontId="0" fillId="2" borderId="0" xfId="0" applyNumberFormat="1" applyFont="1" applyFill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top" wrapText="1"/>
    </xf>
    <xf numFmtId="172" fontId="0" fillId="2" borderId="5" xfId="1" applyNumberFormat="1" applyFont="1" applyFill="1" applyBorder="1" applyAlignment="1">
      <alignment horizontal="center" vertical="top" wrapText="1"/>
    </xf>
    <xf numFmtId="10" fontId="0" fillId="2" borderId="5" xfId="0" applyNumberFormat="1" applyFont="1" applyFill="1" applyBorder="1" applyAlignment="1">
      <alignment horizontal="center" vertical="top" wrapText="1"/>
    </xf>
    <xf numFmtId="172" fontId="2" fillId="2" borderId="0" xfId="0" applyNumberFormat="1" applyFont="1" applyFill="1" applyAlignment="1">
      <alignment horizontal="center" vertical="top" wrapText="1"/>
    </xf>
    <xf numFmtId="10" fontId="2" fillId="2" borderId="0" xfId="0" applyNumberFormat="1" applyFont="1" applyFill="1" applyAlignment="1">
      <alignment horizontal="center" vertical="top" wrapText="1"/>
    </xf>
    <xf numFmtId="0" fontId="0" fillId="2" borderId="0" xfId="0" applyFont="1" applyFill="1" applyBorder="1" applyAlignment="1">
      <alignment horizontal="center" vertical="top" wrapText="1"/>
    </xf>
    <xf numFmtId="172" fontId="0" fillId="2" borderId="0" xfId="1" applyNumberFormat="1" applyFont="1" applyFill="1" applyBorder="1" applyAlignment="1">
      <alignment horizontal="center" vertical="top" wrapText="1"/>
    </xf>
    <xf numFmtId="10" fontId="0" fillId="2" borderId="0" xfId="0" applyNumberFormat="1" applyFont="1" applyFill="1" applyBorder="1" applyAlignment="1">
      <alignment horizontal="center" vertical="top" wrapText="1"/>
    </xf>
    <xf numFmtId="172" fontId="6" fillId="7" borderId="0" xfId="1" applyNumberFormat="1" applyFont="1" applyFill="1" applyAlignment="1" applyProtection="1">
      <alignment vertical="top" wrapText="1"/>
      <protection locked="0"/>
    </xf>
    <xf numFmtId="2" fontId="4" fillId="2" borderId="0" xfId="0" applyNumberFormat="1" applyFont="1" applyFill="1" applyBorder="1" applyAlignment="1">
      <alignment horizontal="center"/>
    </xf>
    <xf numFmtId="14" fontId="6" fillId="7" borderId="0" xfId="0" applyNumberFormat="1" applyFont="1" applyFill="1" applyAlignment="1">
      <alignment horizontal="center"/>
    </xf>
    <xf numFmtId="172" fontId="6" fillId="7" borderId="0" xfId="1" applyNumberFormat="1" applyFont="1" applyFill="1" applyAlignment="1" applyProtection="1">
      <alignment horizontal="center" vertical="top" wrapText="1"/>
      <protection locked="0"/>
    </xf>
    <xf numFmtId="172" fontId="0" fillId="0" borderId="0" xfId="0" applyNumberFormat="1" applyFont="1" applyAlignment="1">
      <alignment wrapText="1"/>
    </xf>
    <xf numFmtId="172" fontId="0" fillId="0" borderId="0" xfId="0" applyNumberFormat="1" applyFont="1"/>
    <xf numFmtId="0" fontId="6" fillId="7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Fill="1" applyAlignment="1">
      <alignment horizontal="center" vertical="center" wrapText="1"/>
    </xf>
  </cellXfs>
  <cellStyles count="16">
    <cellStyle name="Accent2 2" xfId="3"/>
    <cellStyle name="Comma" xfId="1" builtinId="3"/>
    <cellStyle name="Comma 2" xfId="4"/>
    <cellStyle name="Grey" xfId="5"/>
    <cellStyle name="Header1" xfId="6"/>
    <cellStyle name="Header2" xfId="7"/>
    <cellStyle name="Input [yellow]" xfId="8"/>
    <cellStyle name="Milliers [0]_mk" xfId="9"/>
    <cellStyle name="Milliers_mk" xfId="10"/>
    <cellStyle name="Monétaire [0]_mk" xfId="11"/>
    <cellStyle name="Monétaire_mk" xfId="12"/>
    <cellStyle name="Normal" xfId="0" builtinId="0"/>
    <cellStyle name="Normal - Style1" xfId="13"/>
    <cellStyle name="Normal 2" xfId="2"/>
    <cellStyle name="Output 2" xfId="15"/>
    <cellStyle name="Percent [2]" xfId="14"/>
  </cellStyles>
  <dxfs count="0"/>
  <tableStyles count="0" defaultTableStyle="TableStyleMedium2" defaultPivotStyle="PivotStyleLight16"/>
  <colors>
    <mruColors>
      <color rgb="FF841E02"/>
      <color rgb="FF721A02"/>
      <color rgb="FF621702"/>
      <color rgb="FF740000"/>
      <color rgb="FF990000"/>
      <color rgb="FF8000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723900</xdr:colOff>
      <xdr:row>1</xdr:row>
      <xdr:rowOff>625983</xdr:rowOff>
    </xdr:to>
    <xdr:pic>
      <xdr:nvPicPr>
        <xdr:cNvPr id="4" name="irc_mi" descr="Bildergebnis für ams ag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86100" cy="864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1038225</xdr:colOff>
      <xdr:row>4</xdr:row>
      <xdr:rowOff>102108</xdr:rowOff>
    </xdr:to>
    <xdr:pic>
      <xdr:nvPicPr>
        <xdr:cNvPr id="3" name="irc_mi" descr="Bildergebnis für ams ag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86100" cy="864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C11" sqref="C11"/>
    </sheetView>
  </sheetViews>
  <sheetFormatPr defaultColWidth="9.140625" defaultRowHeight="15" x14ac:dyDescent="0.25"/>
  <cols>
    <col min="1" max="1" width="13.42578125" style="1" customWidth="1"/>
    <col min="2" max="2" width="6.28515625" style="1" bestFit="1" customWidth="1"/>
    <col min="3" max="5" width="15.7109375" style="1" customWidth="1"/>
    <col min="6" max="6" width="30.42578125" style="1" customWidth="1"/>
    <col min="7" max="9" width="9.140625" style="1"/>
    <col min="10" max="10" width="26.7109375" style="1" customWidth="1"/>
    <col min="11" max="16384" width="9.140625" style="1"/>
  </cols>
  <sheetData>
    <row r="1" spans="1:10" ht="18.75" customHeight="1" x14ac:dyDescent="0.25">
      <c r="D1" s="50" t="s">
        <v>29</v>
      </c>
      <c r="E1" s="50"/>
      <c r="F1" s="50"/>
    </row>
    <row r="2" spans="1:10" ht="59.25" customHeight="1" x14ac:dyDescent="0.25">
      <c r="A2" s="18"/>
      <c r="B2" s="18"/>
      <c r="C2" s="18"/>
      <c r="D2" s="50"/>
      <c r="E2" s="50"/>
      <c r="F2" s="50"/>
    </row>
    <row r="3" spans="1:10" ht="31.5" customHeight="1" x14ac:dyDescent="0.25">
      <c r="A3" s="18"/>
      <c r="B3" s="18"/>
      <c r="C3" s="18"/>
      <c r="D3" s="18"/>
      <c r="E3" s="18"/>
      <c r="F3" s="18"/>
    </row>
    <row r="4" spans="1:10" x14ac:dyDescent="0.25">
      <c r="A4" s="21" t="s">
        <v>0</v>
      </c>
      <c r="B4" s="22"/>
      <c r="C4" s="22"/>
      <c r="D4" s="22"/>
      <c r="E4" s="22"/>
      <c r="F4" s="22"/>
    </row>
    <row r="5" spans="1:10" x14ac:dyDescent="0.25">
      <c r="A5" s="21" t="s">
        <v>19</v>
      </c>
      <c r="B5" s="22"/>
      <c r="C5" s="22"/>
      <c r="D5" s="22"/>
      <c r="E5" s="22"/>
      <c r="F5" s="22"/>
    </row>
    <row r="6" spans="1:10" x14ac:dyDescent="0.25">
      <c r="A6" s="21"/>
      <c r="B6" s="22"/>
      <c r="C6" s="22"/>
      <c r="D6" s="22"/>
      <c r="E6" s="22"/>
      <c r="F6" s="22"/>
    </row>
    <row r="7" spans="1:10" x14ac:dyDescent="0.25">
      <c r="A7" s="23" t="s">
        <v>5</v>
      </c>
      <c r="B7" s="22"/>
      <c r="C7" s="49" t="s">
        <v>27</v>
      </c>
      <c r="D7" s="49"/>
      <c r="E7" s="49"/>
      <c r="F7" s="49"/>
    </row>
    <row r="8" spans="1:10" x14ac:dyDescent="0.25">
      <c r="A8" s="21" t="s">
        <v>6</v>
      </c>
      <c r="B8" s="22"/>
      <c r="C8" s="24" t="s">
        <v>28</v>
      </c>
      <c r="D8" s="24"/>
      <c r="E8" s="24"/>
      <c r="F8" s="24"/>
    </row>
    <row r="9" spans="1:10" x14ac:dyDescent="0.25">
      <c r="A9" s="21"/>
      <c r="B9" s="22"/>
      <c r="C9" s="21"/>
      <c r="D9" s="21"/>
      <c r="E9" s="21"/>
      <c r="F9" s="21"/>
    </row>
    <row r="10" spans="1:10" ht="18" x14ac:dyDescent="0.25">
      <c r="A10" s="21" t="s">
        <v>7</v>
      </c>
      <c r="B10" s="22"/>
      <c r="C10" s="45">
        <v>43556</v>
      </c>
      <c r="D10" s="21"/>
      <c r="E10" s="21"/>
      <c r="F10" s="21"/>
      <c r="J10" s="19"/>
    </row>
    <row r="11" spans="1:10" x14ac:dyDescent="0.25">
      <c r="A11" s="21" t="s">
        <v>37</v>
      </c>
      <c r="B11" s="22"/>
      <c r="C11" s="46">
        <v>84419826</v>
      </c>
      <c r="D11" s="43"/>
      <c r="E11" s="43"/>
      <c r="F11" s="43"/>
      <c r="J11" s="20"/>
    </row>
    <row r="12" spans="1:10" x14ac:dyDescent="0.25">
      <c r="A12" s="25"/>
      <c r="B12" s="18"/>
      <c r="C12" s="18"/>
      <c r="D12" s="18"/>
      <c r="E12" s="18"/>
      <c r="F12" s="18"/>
      <c r="G12" s="48"/>
      <c r="J12" s="20"/>
    </row>
    <row r="13" spans="1:10" x14ac:dyDescent="0.25">
      <c r="A13" s="21" t="s">
        <v>1</v>
      </c>
      <c r="B13" s="22"/>
      <c r="C13" s="22"/>
      <c r="D13" s="22"/>
      <c r="E13" s="22"/>
      <c r="F13" s="22"/>
      <c r="J13" s="20"/>
    </row>
    <row r="14" spans="1:10" x14ac:dyDescent="0.25">
      <c r="A14" s="21" t="s">
        <v>20</v>
      </c>
      <c r="B14" s="22"/>
      <c r="C14" s="22"/>
      <c r="D14" s="22"/>
      <c r="E14" s="22"/>
      <c r="F14" s="22"/>
      <c r="J14" s="20"/>
    </row>
    <row r="15" spans="1:10" x14ac:dyDescent="0.25">
      <c r="A15" s="21"/>
      <c r="B15" s="22"/>
      <c r="C15" s="22"/>
      <c r="D15" s="22"/>
      <c r="E15" s="22"/>
      <c r="F15" s="22"/>
      <c r="J15" s="20"/>
    </row>
    <row r="16" spans="1:10" x14ac:dyDescent="0.25">
      <c r="A16" s="21"/>
      <c r="B16" s="22"/>
      <c r="C16" s="22"/>
      <c r="D16" s="22"/>
      <c r="E16" s="22"/>
      <c r="F16" s="22"/>
      <c r="J16" s="20"/>
    </row>
    <row r="17" spans="1:12" s="2" customFormat="1" ht="30" x14ac:dyDescent="0.25">
      <c r="A17" s="26" t="s">
        <v>10</v>
      </c>
      <c r="B17" s="26" t="s">
        <v>8</v>
      </c>
      <c r="C17" s="26" t="s">
        <v>9</v>
      </c>
      <c r="D17" s="26" t="s">
        <v>11</v>
      </c>
      <c r="E17" s="26" t="s">
        <v>12</v>
      </c>
      <c r="F17" s="26" t="s">
        <v>13</v>
      </c>
      <c r="J17" s="20"/>
    </row>
    <row r="18" spans="1:12" s="2" customFormat="1" x14ac:dyDescent="0.25">
      <c r="A18" s="29" t="s">
        <v>30</v>
      </c>
      <c r="B18" s="29" t="s">
        <v>31</v>
      </c>
      <c r="C18" s="29" t="s">
        <v>32</v>
      </c>
      <c r="D18" s="41">
        <f>+SUMIF(Transaktionen_Transactions!G22:G131,"Strike Price Collar Transaction Tranche 1",Transaktionen_Transactions!C22:C131)</f>
        <v>1349776</v>
      </c>
      <c r="E18" s="30">
        <f>+D18/C11</f>
        <v>1.5988850770670863E-2</v>
      </c>
      <c r="F18" s="29" t="s">
        <v>34</v>
      </c>
      <c r="J18" s="20"/>
    </row>
    <row r="19" spans="1:12" s="2" customFormat="1" x14ac:dyDescent="0.25">
      <c r="A19" s="40" t="s">
        <v>30</v>
      </c>
      <c r="B19" s="40" t="s">
        <v>31</v>
      </c>
      <c r="C19" s="40" t="s">
        <v>32</v>
      </c>
      <c r="D19" s="41">
        <f>+SUMIF(Transaktionen_Transactions!G23:G173,"Strike Price Collar Transaction Tranche 2",Transaktionen_Transactions!C23:C173)</f>
        <v>2418339</v>
      </c>
      <c r="E19" s="42">
        <f>+D19/C11</f>
        <v>2.8646576457051688E-2</v>
      </c>
      <c r="F19" s="40" t="s">
        <v>35</v>
      </c>
      <c r="J19" s="20"/>
    </row>
    <row r="20" spans="1:12" s="2" customFormat="1" x14ac:dyDescent="0.25">
      <c r="A20" s="35" t="s">
        <v>30</v>
      </c>
      <c r="B20" s="35" t="s">
        <v>31</v>
      </c>
      <c r="C20" s="35" t="s">
        <v>32</v>
      </c>
      <c r="D20" s="36">
        <f>+SUMIF(Transaktionen_Transactions!G24:G199,"Aktienrückkaufprogramm",Transaktionen_Transactions!C24:C199)</f>
        <v>2985471</v>
      </c>
      <c r="E20" s="37">
        <f>+D20/C11</f>
        <v>3.5364571824632755E-2</v>
      </c>
      <c r="F20" s="35" t="s">
        <v>36</v>
      </c>
      <c r="J20" s="20"/>
    </row>
    <row r="21" spans="1:12" s="2" customFormat="1" x14ac:dyDescent="0.25">
      <c r="A21" s="4"/>
      <c r="B21" s="4"/>
      <c r="C21" s="4"/>
      <c r="D21" s="38">
        <f>SUM(D18:D20)</f>
        <v>6753586</v>
      </c>
      <c r="E21" s="39">
        <f>SUM(E18:E20)</f>
        <v>7.9999999052355303E-2</v>
      </c>
      <c r="F21" s="38"/>
      <c r="G21" s="47"/>
      <c r="J21" s="20"/>
    </row>
    <row r="22" spans="1:12" x14ac:dyDescent="0.25">
      <c r="A22" s="5"/>
      <c r="B22" s="6"/>
      <c r="C22" s="6"/>
      <c r="D22" s="7"/>
      <c r="E22" s="6"/>
      <c r="F22" s="8"/>
      <c r="J22" s="20"/>
    </row>
    <row r="23" spans="1:12" x14ac:dyDescent="0.25">
      <c r="A23" s="21"/>
      <c r="B23" s="22"/>
      <c r="C23" s="22"/>
      <c r="D23" s="21"/>
      <c r="E23" s="22"/>
      <c r="F23" s="22"/>
      <c r="L23"/>
    </row>
    <row r="24" spans="1:12" x14ac:dyDescent="0.25">
      <c r="A24" s="21" t="s">
        <v>2</v>
      </c>
      <c r="B24" s="22"/>
      <c r="C24" s="22"/>
      <c r="D24" s="21"/>
      <c r="E24" s="22"/>
      <c r="F24" s="22"/>
      <c r="L24"/>
    </row>
    <row r="25" spans="1:12" x14ac:dyDescent="0.25">
      <c r="A25" s="21" t="s">
        <v>21</v>
      </c>
      <c r="B25" s="22"/>
      <c r="C25" s="22"/>
      <c r="D25" s="21"/>
      <c r="E25" s="22"/>
      <c r="F25" s="22"/>
      <c r="L25"/>
    </row>
    <row r="26" spans="1:12" x14ac:dyDescent="0.25">
      <c r="A26" s="21"/>
      <c r="B26" s="22"/>
      <c r="C26" s="22"/>
      <c r="D26" s="21"/>
      <c r="E26" s="22"/>
      <c r="F26" s="22"/>
      <c r="L26"/>
    </row>
    <row r="27" spans="1:12" ht="30" x14ac:dyDescent="0.25">
      <c r="A27" s="26" t="s">
        <v>10</v>
      </c>
      <c r="B27" s="26" t="s">
        <v>8</v>
      </c>
      <c r="C27" s="26" t="s">
        <v>9</v>
      </c>
      <c r="D27" s="26" t="s">
        <v>11</v>
      </c>
      <c r="E27" s="26" t="s">
        <v>12</v>
      </c>
      <c r="F27" s="26" t="s">
        <v>13</v>
      </c>
      <c r="L27"/>
    </row>
    <row r="28" spans="1:12" x14ac:dyDescent="0.25">
      <c r="A28" s="28"/>
      <c r="B28" s="28"/>
      <c r="C28" s="28"/>
      <c r="D28" s="28"/>
      <c r="E28" s="28"/>
      <c r="F28" s="28"/>
      <c r="L28"/>
    </row>
    <row r="29" spans="1:12" x14ac:dyDescent="0.25">
      <c r="A29" s="28"/>
      <c r="B29" s="28"/>
      <c r="C29" s="28"/>
      <c r="D29" s="28"/>
      <c r="E29" s="28"/>
      <c r="F29" s="28"/>
      <c r="L29"/>
    </row>
    <row r="30" spans="1:12" x14ac:dyDescent="0.25">
      <c r="A30" s="28"/>
      <c r="B30" s="28"/>
      <c r="C30" s="28"/>
      <c r="D30" s="28"/>
      <c r="E30" s="28"/>
      <c r="F30" s="28"/>
      <c r="L30"/>
    </row>
    <row r="31" spans="1:12" x14ac:dyDescent="0.25">
      <c r="A31" s="10"/>
      <c r="B31" s="11"/>
      <c r="C31" s="11"/>
      <c r="D31" s="12"/>
      <c r="E31" s="17"/>
      <c r="F31" s="9"/>
      <c r="L31"/>
    </row>
    <row r="32" spans="1:12" x14ac:dyDescent="0.25">
      <c r="A32" s="10"/>
      <c r="B32" s="11"/>
      <c r="C32" s="11"/>
      <c r="D32" s="12"/>
      <c r="E32" s="17"/>
      <c r="F32" s="9"/>
    </row>
    <row r="33" spans="1:6" x14ac:dyDescent="0.25">
      <c r="A33" s="10"/>
      <c r="B33" s="11"/>
      <c r="C33" s="11"/>
      <c r="D33" s="12"/>
      <c r="E33" s="11"/>
      <c r="F33" s="9"/>
    </row>
    <row r="34" spans="1:6" x14ac:dyDescent="0.25">
      <c r="A34" s="21" t="s">
        <v>3</v>
      </c>
      <c r="B34" s="22"/>
      <c r="C34" s="22"/>
      <c r="D34" s="21"/>
      <c r="E34" s="22"/>
      <c r="F34" s="22"/>
    </row>
    <row r="35" spans="1:6" x14ac:dyDescent="0.25">
      <c r="A35" s="21" t="s">
        <v>4</v>
      </c>
      <c r="B35" s="22"/>
      <c r="C35" s="22"/>
      <c r="D35" s="21"/>
      <c r="E35" s="22"/>
      <c r="F35" s="22"/>
    </row>
    <row r="36" spans="1:6" x14ac:dyDescent="0.25">
      <c r="A36" s="21"/>
      <c r="B36" s="22"/>
      <c r="C36" s="22"/>
      <c r="D36" s="21"/>
      <c r="E36" s="22"/>
      <c r="F36" s="22"/>
    </row>
    <row r="37" spans="1:6" ht="30" x14ac:dyDescent="0.25">
      <c r="A37" s="26" t="s">
        <v>10</v>
      </c>
      <c r="B37" s="26" t="s">
        <v>8</v>
      </c>
      <c r="C37" s="26" t="s">
        <v>9</v>
      </c>
      <c r="D37" s="26" t="s">
        <v>11</v>
      </c>
      <c r="E37" s="26" t="s">
        <v>12</v>
      </c>
      <c r="F37" s="26" t="s">
        <v>13</v>
      </c>
    </row>
    <row r="38" spans="1:6" x14ac:dyDescent="0.25">
      <c r="A38" s="28"/>
      <c r="B38" s="28"/>
      <c r="C38" s="28"/>
      <c r="D38" s="28"/>
      <c r="E38" s="28"/>
      <c r="F38" s="28"/>
    </row>
    <row r="39" spans="1:6" x14ac:dyDescent="0.25">
      <c r="A39" s="28"/>
      <c r="B39" s="28"/>
      <c r="C39" s="28"/>
      <c r="D39" s="28"/>
      <c r="E39" s="28"/>
      <c r="F39" s="28"/>
    </row>
    <row r="40" spans="1:6" x14ac:dyDescent="0.25">
      <c r="A40" s="9"/>
      <c r="B40" s="9"/>
      <c r="C40" s="9"/>
      <c r="D40" s="16"/>
      <c r="E40" s="16"/>
      <c r="F40" s="9"/>
    </row>
    <row r="41" spans="1:6" x14ac:dyDescent="0.25">
      <c r="A41" s="9"/>
      <c r="B41" s="9"/>
      <c r="C41" s="9"/>
      <c r="D41" s="9"/>
      <c r="E41" s="9"/>
      <c r="F41" s="9"/>
    </row>
  </sheetData>
  <mergeCells count="2">
    <mergeCell ref="C7:F7"/>
    <mergeCell ref="D1:F2"/>
  </mergeCells>
  <pageMargins left="0.19685039370078741" right="0.19685039370078741" top="0.39370078740157483" bottom="0.39370078740157483" header="0.19685039370078741" footer="0.19685039370078741"/>
  <pageSetup paperSize="9" orientation="portrait" horizontalDpi="1200" verticalDpi="1200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topLeftCell="A22" workbookViewId="0">
      <selection activeCell="C180" sqref="C180"/>
    </sheetView>
  </sheetViews>
  <sheetFormatPr defaultColWidth="9.140625" defaultRowHeight="15" x14ac:dyDescent="0.25"/>
  <cols>
    <col min="1" max="1" width="15.7109375" style="1" customWidth="1"/>
    <col min="2" max="2" width="15" style="1" customWidth="1"/>
    <col min="3" max="5" width="15.7109375" style="1" customWidth="1"/>
    <col min="6" max="6" width="14.140625" style="1" bestFit="1" customWidth="1"/>
    <col min="7" max="7" width="40.28515625" style="1" customWidth="1"/>
    <col min="8" max="8" width="18.5703125" style="1" customWidth="1"/>
    <col min="9" max="16384" width="9.140625" style="1"/>
  </cols>
  <sheetData>
    <row r="1" spans="1:7" ht="18.75" customHeight="1" x14ac:dyDescent="0.25">
      <c r="D1" s="50" t="s">
        <v>29</v>
      </c>
      <c r="E1" s="50"/>
      <c r="F1" s="50"/>
    </row>
    <row r="2" spans="1:7" ht="18.75" customHeight="1" x14ac:dyDescent="0.25">
      <c r="A2" s="18"/>
      <c r="B2" s="18"/>
      <c r="C2" s="18"/>
      <c r="D2" s="50"/>
      <c r="E2" s="50"/>
      <c r="F2" s="50"/>
    </row>
    <row r="3" spans="1:7" ht="15" customHeight="1" x14ac:dyDescent="0.25">
      <c r="D3" s="50"/>
      <c r="E3" s="50"/>
      <c r="F3" s="50"/>
    </row>
    <row r="4" spans="1:7" ht="15" customHeight="1" x14ac:dyDescent="0.25">
      <c r="D4" s="50"/>
      <c r="E4" s="50"/>
      <c r="F4" s="50"/>
    </row>
    <row r="6" spans="1:7" ht="25.5" customHeight="1" x14ac:dyDescent="0.25">
      <c r="A6" s="18"/>
      <c r="B6" s="18"/>
      <c r="C6" s="18"/>
      <c r="D6" s="18"/>
      <c r="E6" s="18"/>
      <c r="F6" s="18"/>
    </row>
    <row r="7" spans="1:7" x14ac:dyDescent="0.25">
      <c r="A7" s="23" t="s">
        <v>0</v>
      </c>
      <c r="B7" s="23"/>
      <c r="C7" s="23"/>
      <c r="D7" s="23"/>
      <c r="E7" s="23"/>
      <c r="F7" s="23"/>
      <c r="G7" s="23"/>
    </row>
    <row r="8" spans="1:7" x14ac:dyDescent="0.25">
      <c r="A8" s="23" t="s">
        <v>19</v>
      </c>
      <c r="B8" s="23"/>
      <c r="C8" s="23"/>
      <c r="D8" s="23"/>
      <c r="E8" s="23"/>
      <c r="F8" s="23"/>
      <c r="G8" s="23"/>
    </row>
    <row r="9" spans="1:7" x14ac:dyDescent="0.25">
      <c r="A9" s="23"/>
      <c r="B9" s="23"/>
      <c r="C9" s="23"/>
      <c r="D9" s="23"/>
      <c r="E9" s="23"/>
      <c r="F9" s="23"/>
      <c r="G9" s="23"/>
    </row>
    <row r="10" spans="1:7" x14ac:dyDescent="0.25">
      <c r="A10" s="27" t="s">
        <v>5</v>
      </c>
      <c r="B10" s="27"/>
      <c r="C10" s="27" t="s">
        <v>27</v>
      </c>
      <c r="D10" s="27"/>
      <c r="E10" s="27"/>
      <c r="F10" s="27"/>
      <c r="G10" s="27"/>
    </row>
    <row r="11" spans="1:7" x14ac:dyDescent="0.25">
      <c r="A11" s="27" t="s">
        <v>6</v>
      </c>
      <c r="B11" s="27"/>
      <c r="C11" s="27" t="s">
        <v>28</v>
      </c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x14ac:dyDescent="0.25">
      <c r="A13" s="27"/>
      <c r="B13" s="27"/>
      <c r="C13" s="27"/>
      <c r="D13" s="27"/>
      <c r="E13" s="27"/>
      <c r="F13" s="27"/>
      <c r="G13" s="27"/>
    </row>
    <row r="14" spans="1:7" x14ac:dyDescent="0.25">
      <c r="A14" s="27" t="s">
        <v>14</v>
      </c>
      <c r="B14" s="27"/>
      <c r="C14" s="27"/>
      <c r="D14" s="27"/>
      <c r="E14" s="27"/>
      <c r="F14" s="27"/>
      <c r="G14" s="27"/>
    </row>
    <row r="15" spans="1:7" x14ac:dyDescent="0.25">
      <c r="A15" s="27"/>
      <c r="B15" s="27"/>
      <c r="C15" s="27"/>
      <c r="D15" s="27"/>
      <c r="E15" s="27"/>
      <c r="F15" s="27"/>
      <c r="G15" s="27"/>
    </row>
    <row r="16" spans="1:7" x14ac:dyDescent="0.25">
      <c r="A16" s="27" t="s">
        <v>26</v>
      </c>
      <c r="B16" s="27"/>
      <c r="C16" s="27"/>
      <c r="D16" s="27"/>
      <c r="E16" s="27"/>
      <c r="F16" s="27"/>
      <c r="G16" s="27"/>
    </row>
    <row r="17" spans="1:12" ht="27.75" customHeight="1" x14ac:dyDescent="0.25">
      <c r="A17" s="27" t="s">
        <v>25</v>
      </c>
      <c r="B17" s="27"/>
      <c r="C17" s="27"/>
      <c r="D17" s="27"/>
      <c r="E17" s="27"/>
      <c r="F17" s="27"/>
      <c r="G17" s="27"/>
    </row>
    <row r="18" spans="1:12" s="2" customFormat="1" x14ac:dyDescent="0.25">
      <c r="A18" s="27" t="s">
        <v>22</v>
      </c>
      <c r="B18" s="27"/>
      <c r="C18" s="27"/>
      <c r="D18" s="27"/>
      <c r="E18" s="27"/>
      <c r="F18" s="27"/>
      <c r="G18" s="27"/>
    </row>
    <row r="19" spans="1:12" ht="29.25" customHeight="1" x14ac:dyDescent="0.25">
      <c r="A19" s="27" t="s">
        <v>23</v>
      </c>
      <c r="B19" s="27"/>
      <c r="C19" s="27"/>
      <c r="D19" s="27"/>
      <c r="E19" s="27"/>
      <c r="F19" s="27"/>
      <c r="G19" s="27"/>
      <c r="L19" s="2"/>
    </row>
    <row r="20" spans="1:12" x14ac:dyDescent="0.25">
      <c r="A20" s="27" t="s">
        <v>24</v>
      </c>
      <c r="B20" s="27"/>
      <c r="C20" s="27"/>
      <c r="D20" s="27"/>
      <c r="E20" s="27"/>
      <c r="F20" s="27"/>
      <c r="G20" s="27"/>
      <c r="L20" s="2"/>
    </row>
    <row r="21" spans="1:12" x14ac:dyDescent="0.25">
      <c r="A21" s="27"/>
      <c r="B21" s="27"/>
      <c r="C21" s="27"/>
      <c r="D21" s="27"/>
      <c r="E21" s="27"/>
      <c r="F21" s="27"/>
      <c r="G21" s="27"/>
      <c r="L21" s="2"/>
    </row>
    <row r="22" spans="1:12" x14ac:dyDescent="0.25">
      <c r="L22" s="2"/>
    </row>
    <row r="23" spans="1:12" ht="30" x14ac:dyDescent="0.25">
      <c r="A23" s="26" t="s">
        <v>15</v>
      </c>
      <c r="B23" s="26" t="s">
        <v>14</v>
      </c>
      <c r="C23" s="26" t="s">
        <v>11</v>
      </c>
      <c r="D23" s="26" t="s">
        <v>16</v>
      </c>
      <c r="E23" s="26" t="s">
        <v>17</v>
      </c>
      <c r="F23" s="26" t="s">
        <v>18</v>
      </c>
      <c r="G23" s="26" t="s">
        <v>33</v>
      </c>
      <c r="L23" s="2"/>
    </row>
    <row r="24" spans="1:12" x14ac:dyDescent="0.25">
      <c r="A24" s="31">
        <v>43053</v>
      </c>
      <c r="B24" s="32" t="s">
        <v>30</v>
      </c>
      <c r="C24" s="33">
        <v>100000</v>
      </c>
      <c r="D24" s="34">
        <v>42.16</v>
      </c>
      <c r="E24" s="34">
        <v>42.16</v>
      </c>
      <c r="F24" s="34">
        <v>42.16</v>
      </c>
      <c r="G24" s="9" t="s">
        <v>39</v>
      </c>
      <c r="L24" s="2"/>
    </row>
    <row r="25" spans="1:12" x14ac:dyDescent="0.25">
      <c r="A25" s="31">
        <v>43054</v>
      </c>
      <c r="B25" s="32" t="s">
        <v>30</v>
      </c>
      <c r="C25" s="33">
        <v>300000</v>
      </c>
      <c r="D25" s="34">
        <v>43.36</v>
      </c>
      <c r="E25" s="34">
        <v>43.36</v>
      </c>
      <c r="F25" s="34">
        <v>43.36</v>
      </c>
      <c r="G25" s="9" t="s">
        <v>39</v>
      </c>
      <c r="L25" s="2"/>
    </row>
    <row r="26" spans="1:12" x14ac:dyDescent="0.25">
      <c r="A26" s="31">
        <v>43055</v>
      </c>
      <c r="B26" s="32" t="s">
        <v>30</v>
      </c>
      <c r="C26" s="33">
        <v>250000</v>
      </c>
      <c r="D26" s="34">
        <v>44.89</v>
      </c>
      <c r="E26" s="34">
        <v>44.89</v>
      </c>
      <c r="F26" s="34">
        <v>44.89</v>
      </c>
      <c r="G26" s="9" t="s">
        <v>39</v>
      </c>
    </row>
    <row r="27" spans="1:12" x14ac:dyDescent="0.25">
      <c r="A27" s="31">
        <v>43056</v>
      </c>
      <c r="B27" s="32" t="s">
        <v>30</v>
      </c>
      <c r="C27" s="33">
        <v>130000</v>
      </c>
      <c r="D27" s="34">
        <v>46.07</v>
      </c>
      <c r="E27" s="34">
        <v>46.07</v>
      </c>
      <c r="F27" s="34">
        <v>46.07</v>
      </c>
      <c r="G27" s="9" t="s">
        <v>39</v>
      </c>
    </row>
    <row r="28" spans="1:12" x14ac:dyDescent="0.25">
      <c r="A28" s="31">
        <v>43059</v>
      </c>
      <c r="B28" s="32" t="s">
        <v>30</v>
      </c>
      <c r="C28" s="33">
        <v>150000</v>
      </c>
      <c r="D28" s="34">
        <v>45.21</v>
      </c>
      <c r="E28" s="34">
        <v>45.21</v>
      </c>
      <c r="F28" s="34">
        <v>45.21</v>
      </c>
      <c r="G28" s="9" t="s">
        <v>39</v>
      </c>
    </row>
    <row r="29" spans="1:12" x14ac:dyDescent="0.25">
      <c r="A29" s="31">
        <v>43060</v>
      </c>
      <c r="B29" s="32" t="s">
        <v>30</v>
      </c>
      <c r="C29" s="33">
        <v>130000</v>
      </c>
      <c r="D29" s="34">
        <v>44.55</v>
      </c>
      <c r="E29" s="34">
        <v>44.55</v>
      </c>
      <c r="F29" s="34">
        <v>44.55</v>
      </c>
      <c r="G29" s="9" t="s">
        <v>39</v>
      </c>
    </row>
    <row r="30" spans="1:12" x14ac:dyDescent="0.25">
      <c r="A30" s="31">
        <v>43061</v>
      </c>
      <c r="B30" s="32" t="s">
        <v>30</v>
      </c>
      <c r="C30" s="33">
        <v>100000</v>
      </c>
      <c r="D30" s="34">
        <v>44.74</v>
      </c>
      <c r="E30" s="34">
        <v>44.74</v>
      </c>
      <c r="F30" s="34">
        <v>44.74</v>
      </c>
      <c r="G30" s="9" t="s">
        <v>39</v>
      </c>
    </row>
    <row r="31" spans="1:12" x14ac:dyDescent="0.25">
      <c r="A31" s="31">
        <v>43062</v>
      </c>
      <c r="B31" s="32" t="s">
        <v>30</v>
      </c>
      <c r="C31" s="33">
        <v>50000</v>
      </c>
      <c r="D31" s="34">
        <v>45.12</v>
      </c>
      <c r="E31" s="34">
        <v>45.12</v>
      </c>
      <c r="F31" s="34">
        <v>45.12</v>
      </c>
      <c r="G31" s="9" t="s">
        <v>39</v>
      </c>
    </row>
    <row r="32" spans="1:12" x14ac:dyDescent="0.25">
      <c r="A32" s="31">
        <v>43063</v>
      </c>
      <c r="B32" s="32" t="s">
        <v>30</v>
      </c>
      <c r="C32" s="33">
        <v>80000</v>
      </c>
      <c r="D32" s="34">
        <v>44.83</v>
      </c>
      <c r="E32" s="34">
        <v>44.83</v>
      </c>
      <c r="F32" s="34">
        <v>44.83</v>
      </c>
      <c r="G32" s="9" t="s">
        <v>39</v>
      </c>
    </row>
    <row r="33" spans="1:7" x14ac:dyDescent="0.25">
      <c r="A33" s="31">
        <v>43066</v>
      </c>
      <c r="B33" s="32" t="s">
        <v>30</v>
      </c>
      <c r="C33" s="33">
        <v>59776</v>
      </c>
      <c r="D33" s="34">
        <v>44.75</v>
      </c>
      <c r="E33" s="34">
        <v>44.75</v>
      </c>
      <c r="F33" s="34">
        <v>44.75</v>
      </c>
      <c r="G33" s="9" t="s">
        <v>39</v>
      </c>
    </row>
    <row r="34" spans="1:7" x14ac:dyDescent="0.25">
      <c r="A34" s="31">
        <v>43108</v>
      </c>
      <c r="B34" s="32" t="s">
        <v>30</v>
      </c>
      <c r="C34" s="33">
        <v>10224</v>
      </c>
      <c r="D34" s="34">
        <v>44.71</v>
      </c>
      <c r="E34" s="34">
        <v>44.71</v>
      </c>
      <c r="F34" s="34">
        <v>44.71</v>
      </c>
      <c r="G34" s="9" t="s">
        <v>40</v>
      </c>
    </row>
    <row r="35" spans="1:7" x14ac:dyDescent="0.25">
      <c r="A35" s="31">
        <v>43109</v>
      </c>
      <c r="B35" s="32" t="s">
        <v>30</v>
      </c>
      <c r="C35" s="33">
        <v>200000</v>
      </c>
      <c r="D35" s="34">
        <v>47.02</v>
      </c>
      <c r="E35" s="34">
        <v>47.02</v>
      </c>
      <c r="F35" s="34">
        <v>47.02</v>
      </c>
      <c r="G35" s="9" t="s">
        <v>40</v>
      </c>
    </row>
    <row r="36" spans="1:7" x14ac:dyDescent="0.25">
      <c r="A36" s="31">
        <v>43110</v>
      </c>
      <c r="B36" s="32" t="s">
        <v>30</v>
      </c>
      <c r="C36" s="33">
        <v>200000</v>
      </c>
      <c r="D36" s="34">
        <v>47.75</v>
      </c>
      <c r="E36" s="34">
        <v>47.75</v>
      </c>
      <c r="F36" s="34">
        <v>47.75</v>
      </c>
      <c r="G36" s="9" t="s">
        <v>40</v>
      </c>
    </row>
    <row r="37" spans="1:7" x14ac:dyDescent="0.25">
      <c r="A37" s="31">
        <v>43111</v>
      </c>
      <c r="B37" s="32" t="s">
        <v>30</v>
      </c>
      <c r="C37" s="33">
        <v>160000</v>
      </c>
      <c r="D37" s="34">
        <v>48.19</v>
      </c>
      <c r="E37" s="34">
        <v>48.19</v>
      </c>
      <c r="F37" s="34">
        <v>48.19</v>
      </c>
      <c r="G37" s="9" t="s">
        <v>40</v>
      </c>
    </row>
    <row r="38" spans="1:7" x14ac:dyDescent="0.25">
      <c r="A38" s="31">
        <v>43112</v>
      </c>
      <c r="B38" s="32" t="s">
        <v>30</v>
      </c>
      <c r="C38" s="33">
        <v>130000</v>
      </c>
      <c r="D38" s="34">
        <v>47.59</v>
      </c>
      <c r="E38" s="34">
        <v>47.59</v>
      </c>
      <c r="F38" s="34">
        <v>47.59</v>
      </c>
      <c r="G38" s="9" t="s">
        <v>40</v>
      </c>
    </row>
    <row r="39" spans="1:7" x14ac:dyDescent="0.25">
      <c r="A39" s="31">
        <v>43115</v>
      </c>
      <c r="B39" s="32" t="s">
        <v>30</v>
      </c>
      <c r="C39" s="33">
        <v>110000</v>
      </c>
      <c r="D39" s="34">
        <v>46.97</v>
      </c>
      <c r="E39" s="34">
        <v>46.97</v>
      </c>
      <c r="F39" s="34">
        <v>46.97</v>
      </c>
      <c r="G39" s="9" t="s">
        <v>40</v>
      </c>
    </row>
    <row r="40" spans="1:7" x14ac:dyDescent="0.25">
      <c r="A40" s="31">
        <v>43116</v>
      </c>
      <c r="B40" s="32" t="s">
        <v>30</v>
      </c>
      <c r="C40" s="33">
        <v>150000</v>
      </c>
      <c r="D40" s="34">
        <v>47.23</v>
      </c>
      <c r="E40" s="34">
        <v>47.23</v>
      </c>
      <c r="F40" s="34">
        <v>47.23</v>
      </c>
      <c r="G40" s="9" t="s">
        <v>40</v>
      </c>
    </row>
    <row r="41" spans="1:7" x14ac:dyDescent="0.25">
      <c r="A41" s="31">
        <v>43117</v>
      </c>
      <c r="B41" s="32" t="s">
        <v>30</v>
      </c>
      <c r="C41" s="33">
        <v>90000</v>
      </c>
      <c r="D41" s="34">
        <v>47.1</v>
      </c>
      <c r="E41" s="34">
        <v>47.1</v>
      </c>
      <c r="F41" s="34">
        <v>47.1</v>
      </c>
      <c r="G41" s="9" t="s">
        <v>40</v>
      </c>
    </row>
    <row r="42" spans="1:7" x14ac:dyDescent="0.25">
      <c r="A42" s="31">
        <v>43118</v>
      </c>
      <c r="B42" s="32" t="s">
        <v>30</v>
      </c>
      <c r="C42" s="33">
        <v>170000</v>
      </c>
      <c r="D42" s="34">
        <v>48.59</v>
      </c>
      <c r="E42" s="34">
        <v>48.59</v>
      </c>
      <c r="F42" s="34">
        <v>48.59</v>
      </c>
      <c r="G42" s="9" t="s">
        <v>40</v>
      </c>
    </row>
    <row r="43" spans="1:7" x14ac:dyDescent="0.25">
      <c r="A43" s="31">
        <v>43119</v>
      </c>
      <c r="B43" s="32" t="s">
        <v>30</v>
      </c>
      <c r="C43" s="33">
        <v>200000</v>
      </c>
      <c r="D43" s="44">
        <v>50</v>
      </c>
      <c r="E43" s="44">
        <v>50</v>
      </c>
      <c r="F43" s="44">
        <v>50</v>
      </c>
      <c r="G43" s="9" t="s">
        <v>40</v>
      </c>
    </row>
    <row r="44" spans="1:7" x14ac:dyDescent="0.25">
      <c r="A44" s="31">
        <v>43122</v>
      </c>
      <c r="B44" s="32" t="s">
        <v>30</v>
      </c>
      <c r="C44" s="33">
        <v>130000</v>
      </c>
      <c r="D44" s="34">
        <v>49.51</v>
      </c>
      <c r="E44" s="34">
        <v>49.51</v>
      </c>
      <c r="F44" s="34">
        <v>49.51</v>
      </c>
      <c r="G44" s="9" t="s">
        <v>40</v>
      </c>
    </row>
    <row r="45" spans="1:7" x14ac:dyDescent="0.25">
      <c r="A45" s="31">
        <v>43122</v>
      </c>
      <c r="B45" s="32" t="s">
        <v>30</v>
      </c>
      <c r="C45" s="33">
        <v>25000</v>
      </c>
      <c r="D45" s="44">
        <v>84.932003999999992</v>
      </c>
      <c r="E45" s="44">
        <v>85</v>
      </c>
      <c r="F45" s="44">
        <v>84.68</v>
      </c>
      <c r="G45" s="9" t="s">
        <v>36</v>
      </c>
    </row>
    <row r="46" spans="1:7" x14ac:dyDescent="0.25">
      <c r="A46" s="31">
        <v>43123</v>
      </c>
      <c r="B46" s="32" t="s">
        <v>30</v>
      </c>
      <c r="C46" s="33">
        <v>120000</v>
      </c>
      <c r="D46" s="34">
        <v>50.25</v>
      </c>
      <c r="E46" s="34">
        <v>50.25</v>
      </c>
      <c r="F46" s="34">
        <v>50.25</v>
      </c>
      <c r="G46" s="9" t="s">
        <v>40</v>
      </c>
    </row>
    <row r="47" spans="1:7" x14ac:dyDescent="0.25">
      <c r="A47" s="31">
        <v>43122</v>
      </c>
      <c r="B47" s="32" t="s">
        <v>30</v>
      </c>
      <c r="C47" s="33">
        <v>9675</v>
      </c>
      <c r="D47" s="44">
        <v>84.776775193798471</v>
      </c>
      <c r="E47" s="44">
        <v>85</v>
      </c>
      <c r="F47" s="34">
        <v>84.42</v>
      </c>
      <c r="G47" s="9" t="s">
        <v>36</v>
      </c>
    </row>
    <row r="48" spans="1:7" x14ac:dyDescent="0.25">
      <c r="A48" s="31">
        <v>43124</v>
      </c>
      <c r="B48" s="32" t="s">
        <v>30</v>
      </c>
      <c r="C48" s="33">
        <v>200000</v>
      </c>
      <c r="D48" s="34">
        <v>51.01</v>
      </c>
      <c r="E48" s="34">
        <v>51.01</v>
      </c>
      <c r="F48" s="34">
        <v>51.01</v>
      </c>
      <c r="G48" s="9" t="s">
        <v>40</v>
      </c>
    </row>
    <row r="49" spans="1:7" x14ac:dyDescent="0.25">
      <c r="A49" s="31">
        <v>43124</v>
      </c>
      <c r="B49" s="32" t="s">
        <v>30</v>
      </c>
      <c r="C49" s="33">
        <v>11225</v>
      </c>
      <c r="D49" s="44">
        <v>77.676837416481064</v>
      </c>
      <c r="E49" s="44">
        <v>80.98</v>
      </c>
      <c r="F49" s="44">
        <v>76.56</v>
      </c>
      <c r="G49" s="9" t="s">
        <v>36</v>
      </c>
    </row>
    <row r="50" spans="1:7" x14ac:dyDescent="0.25">
      <c r="A50" s="31">
        <v>43125</v>
      </c>
      <c r="B50" s="32" t="s">
        <v>30</v>
      </c>
      <c r="C50" s="33">
        <v>150000</v>
      </c>
      <c r="D50" s="34">
        <v>51.65</v>
      </c>
      <c r="E50" s="34">
        <v>51.65</v>
      </c>
      <c r="F50" s="34">
        <v>51.65</v>
      </c>
      <c r="G50" s="9" t="s">
        <v>40</v>
      </c>
    </row>
    <row r="51" spans="1:7" x14ac:dyDescent="0.25">
      <c r="A51" s="31">
        <v>43124</v>
      </c>
      <c r="B51" s="32" t="s">
        <v>30</v>
      </c>
      <c r="C51" s="33">
        <v>10400</v>
      </c>
      <c r="D51" s="44">
        <v>77.338825</v>
      </c>
      <c r="E51" s="44">
        <v>78.14</v>
      </c>
      <c r="F51" s="44">
        <v>76.7</v>
      </c>
      <c r="G51" s="9" t="s">
        <v>36</v>
      </c>
    </row>
    <row r="52" spans="1:7" x14ac:dyDescent="0.25">
      <c r="A52" s="31">
        <v>43126</v>
      </c>
      <c r="B52" s="32" t="s">
        <v>30</v>
      </c>
      <c r="C52" s="33">
        <v>140000</v>
      </c>
      <c r="D52" s="34">
        <v>53.56</v>
      </c>
      <c r="E52" s="34">
        <v>53.56</v>
      </c>
      <c r="F52" s="34">
        <v>53.56</v>
      </c>
      <c r="G52" s="9" t="s">
        <v>40</v>
      </c>
    </row>
    <row r="53" spans="1:7" x14ac:dyDescent="0.25">
      <c r="A53" s="31">
        <v>43126</v>
      </c>
      <c r="B53" s="32" t="s">
        <v>30</v>
      </c>
      <c r="C53" s="33">
        <v>9700</v>
      </c>
      <c r="D53" s="44">
        <v>75.581034000000002</v>
      </c>
      <c r="E53" s="34">
        <v>76.52</v>
      </c>
      <c r="F53" s="34">
        <v>73.900000000000006</v>
      </c>
      <c r="G53" s="9" t="s">
        <v>36</v>
      </c>
    </row>
    <row r="54" spans="1:7" x14ac:dyDescent="0.25">
      <c r="A54" s="31">
        <v>43129</v>
      </c>
      <c r="B54" s="32" t="s">
        <v>30</v>
      </c>
      <c r="C54" s="33">
        <v>140000</v>
      </c>
      <c r="D54" s="34">
        <v>54.39</v>
      </c>
      <c r="E54" s="34">
        <v>54.39</v>
      </c>
      <c r="F54" s="34">
        <v>54.39</v>
      </c>
      <c r="G54" s="9" t="s">
        <v>40</v>
      </c>
    </row>
    <row r="55" spans="1:7" x14ac:dyDescent="0.25">
      <c r="A55" s="31">
        <v>43130</v>
      </c>
      <c r="B55" s="32" t="s">
        <v>30</v>
      </c>
      <c r="C55" s="33">
        <v>118115</v>
      </c>
      <c r="D55" s="34">
        <v>54.29</v>
      </c>
      <c r="E55" s="34">
        <v>54.29</v>
      </c>
      <c r="F55" s="34">
        <v>54.29</v>
      </c>
      <c r="G55" s="9" t="s">
        <v>40</v>
      </c>
    </row>
    <row r="56" spans="1:7" x14ac:dyDescent="0.25">
      <c r="A56" s="31">
        <v>43214</v>
      </c>
      <c r="B56" s="32" t="s">
        <v>30</v>
      </c>
      <c r="C56" s="33">
        <v>7000</v>
      </c>
      <c r="D56" s="44">
        <v>84.623571429999998</v>
      </c>
      <c r="E56" s="44">
        <v>83.26</v>
      </c>
      <c r="F56" s="44">
        <v>85</v>
      </c>
      <c r="G56" s="9" t="s">
        <v>36</v>
      </c>
    </row>
    <row r="57" spans="1:7" x14ac:dyDescent="0.25">
      <c r="A57" s="31">
        <v>43215</v>
      </c>
      <c r="B57" s="32" t="s">
        <v>30</v>
      </c>
      <c r="C57" s="33">
        <v>17070</v>
      </c>
      <c r="D57" s="44">
        <v>84.98</v>
      </c>
      <c r="E57" s="44">
        <v>84.88</v>
      </c>
      <c r="F57" s="44">
        <v>85</v>
      </c>
      <c r="G57" s="9" t="s">
        <v>36</v>
      </c>
    </row>
    <row r="58" spans="1:7" x14ac:dyDescent="0.25">
      <c r="A58" s="31">
        <v>43216</v>
      </c>
      <c r="B58" s="32" t="s">
        <v>30</v>
      </c>
      <c r="C58" s="33">
        <v>9930</v>
      </c>
      <c r="D58" s="44">
        <v>84.863040999999996</v>
      </c>
      <c r="E58" s="44">
        <v>84.58</v>
      </c>
      <c r="F58" s="44">
        <v>85</v>
      </c>
      <c r="G58" s="9" t="s">
        <v>36</v>
      </c>
    </row>
    <row r="59" spans="1:7" x14ac:dyDescent="0.25">
      <c r="A59" s="31">
        <v>43217</v>
      </c>
      <c r="B59" s="32" t="s">
        <v>30</v>
      </c>
      <c r="C59" s="33">
        <v>33000</v>
      </c>
      <c r="D59" s="44">
        <v>84.431173000000001</v>
      </c>
      <c r="E59" s="44">
        <v>82.9</v>
      </c>
      <c r="F59" s="44">
        <v>85</v>
      </c>
      <c r="G59" s="9" t="s">
        <v>36</v>
      </c>
    </row>
    <row r="60" spans="1:7" x14ac:dyDescent="0.25">
      <c r="A60" s="31">
        <v>43220</v>
      </c>
      <c r="B60" s="32" t="s">
        <v>30</v>
      </c>
      <c r="C60" s="33">
        <v>33000</v>
      </c>
      <c r="D60" s="44">
        <v>83.214134999999999</v>
      </c>
      <c r="E60" s="34">
        <v>82.02</v>
      </c>
      <c r="F60" s="34">
        <v>84.72</v>
      </c>
      <c r="G60" s="9" t="s">
        <v>36</v>
      </c>
    </row>
    <row r="61" spans="1:7" x14ac:dyDescent="0.25">
      <c r="A61" s="31">
        <v>43272</v>
      </c>
      <c r="B61" s="32" t="s">
        <v>30</v>
      </c>
      <c r="C61" s="33">
        <v>10218</v>
      </c>
      <c r="D61" s="44">
        <v>79.999146600000003</v>
      </c>
      <c r="E61" s="44">
        <v>80</v>
      </c>
      <c r="F61" s="34">
        <v>79.959999999999994</v>
      </c>
      <c r="G61" s="9" t="s">
        <v>36</v>
      </c>
    </row>
    <row r="62" spans="1:7" x14ac:dyDescent="0.25">
      <c r="A62" s="31">
        <v>43276</v>
      </c>
      <c r="B62" s="32" t="s">
        <v>30</v>
      </c>
      <c r="C62" s="33">
        <v>57782</v>
      </c>
      <c r="D62" s="44">
        <v>78.462996781004477</v>
      </c>
      <c r="E62" s="34">
        <v>79.98</v>
      </c>
      <c r="F62" s="44">
        <v>77.400000000000006</v>
      </c>
      <c r="G62" s="9" t="s">
        <v>36</v>
      </c>
    </row>
    <row r="63" spans="1:7" x14ac:dyDescent="0.25">
      <c r="A63" s="31">
        <v>43277</v>
      </c>
      <c r="B63" s="32" t="s">
        <v>30</v>
      </c>
      <c r="C63" s="33">
        <v>58000</v>
      </c>
      <c r="D63" s="44">
        <v>79.494553793103464</v>
      </c>
      <c r="E63" s="44">
        <v>80</v>
      </c>
      <c r="F63" s="34">
        <v>78.34</v>
      </c>
      <c r="G63" s="9" t="s">
        <v>36</v>
      </c>
    </row>
    <row r="64" spans="1:7" x14ac:dyDescent="0.25">
      <c r="A64" s="31">
        <v>43278</v>
      </c>
      <c r="B64" s="32" t="s">
        <v>30</v>
      </c>
      <c r="C64" s="33">
        <v>31998</v>
      </c>
      <c r="D64" s="44">
        <v>79.783192699543747</v>
      </c>
      <c r="E64" s="44">
        <v>80</v>
      </c>
      <c r="F64" s="34">
        <v>79.34</v>
      </c>
      <c r="G64" s="9" t="s">
        <v>36</v>
      </c>
    </row>
    <row r="65" spans="1:7" x14ac:dyDescent="0.25">
      <c r="A65" s="31">
        <v>43279</v>
      </c>
      <c r="B65" s="32" t="s">
        <v>30</v>
      </c>
      <c r="C65" s="33">
        <v>74002</v>
      </c>
      <c r="D65" s="44">
        <v>76.742055620118421</v>
      </c>
      <c r="E65" s="34">
        <v>79.930000000000007</v>
      </c>
      <c r="F65" s="34">
        <v>73.540000000000006</v>
      </c>
      <c r="G65" s="9" t="s">
        <v>36</v>
      </c>
    </row>
    <row r="66" spans="1:7" x14ac:dyDescent="0.25">
      <c r="A66" s="31">
        <v>43280</v>
      </c>
      <c r="B66" s="32" t="s">
        <v>30</v>
      </c>
      <c r="C66" s="33">
        <v>68000</v>
      </c>
      <c r="D66" s="44">
        <v>74.384698529411793</v>
      </c>
      <c r="E66" s="34">
        <v>75.19</v>
      </c>
      <c r="F66" s="44">
        <v>73.7</v>
      </c>
      <c r="G66" s="9" t="s">
        <v>36</v>
      </c>
    </row>
    <row r="67" spans="1:7" x14ac:dyDescent="0.25">
      <c r="A67" s="31">
        <v>43284</v>
      </c>
      <c r="B67" s="32" t="s">
        <v>30</v>
      </c>
      <c r="C67" s="33">
        <v>14300</v>
      </c>
      <c r="D67" s="44">
        <v>69.069813289999999</v>
      </c>
      <c r="E67" s="44">
        <v>70</v>
      </c>
      <c r="F67" s="44">
        <v>67.72</v>
      </c>
      <c r="G67" s="9" t="s">
        <v>36</v>
      </c>
    </row>
    <row r="68" spans="1:7" x14ac:dyDescent="0.25">
      <c r="A68" s="31">
        <v>43285</v>
      </c>
      <c r="B68" s="32" t="s">
        <v>30</v>
      </c>
      <c r="C68" s="33">
        <v>14300</v>
      </c>
      <c r="D68" s="44">
        <v>66.737243356643361</v>
      </c>
      <c r="E68" s="44">
        <v>68.400000000000006</v>
      </c>
      <c r="F68" s="44">
        <v>66.16</v>
      </c>
      <c r="G68" s="9" t="s">
        <v>36</v>
      </c>
    </row>
    <row r="69" spans="1:7" x14ac:dyDescent="0.25">
      <c r="A69" s="31">
        <v>43286</v>
      </c>
      <c r="B69" s="32" t="s">
        <v>30</v>
      </c>
      <c r="C69" s="33">
        <v>14300</v>
      </c>
      <c r="D69" s="44">
        <v>68.162797202797208</v>
      </c>
      <c r="E69" s="34">
        <v>69.17</v>
      </c>
      <c r="F69" s="44">
        <v>67.44</v>
      </c>
      <c r="G69" s="9" t="s">
        <v>36</v>
      </c>
    </row>
    <row r="70" spans="1:7" x14ac:dyDescent="0.25">
      <c r="A70" s="31">
        <v>43287</v>
      </c>
      <c r="B70" s="32" t="s">
        <v>30</v>
      </c>
      <c r="C70" s="33">
        <v>14300</v>
      </c>
      <c r="D70" s="44">
        <v>66.043133999999995</v>
      </c>
      <c r="E70" s="34">
        <v>67.180000000000007</v>
      </c>
      <c r="F70" s="34">
        <v>65.22</v>
      </c>
      <c r="G70" s="9" t="s">
        <v>36</v>
      </c>
    </row>
    <row r="71" spans="1:7" x14ac:dyDescent="0.25">
      <c r="A71" s="31">
        <v>43290</v>
      </c>
      <c r="B71" s="32" t="s">
        <v>30</v>
      </c>
      <c r="C71" s="33">
        <v>14300</v>
      </c>
      <c r="D71" s="44">
        <v>68.228392999999997</v>
      </c>
      <c r="E71" s="44">
        <v>70</v>
      </c>
      <c r="F71" s="34">
        <v>67.12</v>
      </c>
      <c r="G71" s="9" t="s">
        <v>36</v>
      </c>
    </row>
    <row r="72" spans="1:7" x14ac:dyDescent="0.25">
      <c r="A72" s="31">
        <v>43291</v>
      </c>
      <c r="B72" s="32" t="s">
        <v>30</v>
      </c>
      <c r="C72" s="33">
        <v>12500</v>
      </c>
      <c r="D72" s="44">
        <v>68.516692800000015</v>
      </c>
      <c r="E72" s="44">
        <v>69.88</v>
      </c>
      <c r="F72" s="44">
        <v>68</v>
      </c>
      <c r="G72" s="9" t="s">
        <v>36</v>
      </c>
    </row>
    <row r="73" spans="1:7" x14ac:dyDescent="0.25">
      <c r="A73" s="31">
        <v>43292</v>
      </c>
      <c r="B73" s="32" t="s">
        <v>30</v>
      </c>
      <c r="C73" s="33">
        <v>12000</v>
      </c>
      <c r="D73" s="44">
        <v>69.088885000000005</v>
      </c>
      <c r="E73" s="44">
        <v>70</v>
      </c>
      <c r="F73" s="44">
        <v>68.400000000000006</v>
      </c>
      <c r="G73" s="9" t="s">
        <v>36</v>
      </c>
    </row>
    <row r="74" spans="1:7" x14ac:dyDescent="0.25">
      <c r="A74" s="31">
        <v>43293</v>
      </c>
      <c r="B74" s="32" t="s">
        <v>30</v>
      </c>
      <c r="C74" s="33">
        <v>14500</v>
      </c>
      <c r="D74" s="44">
        <v>69.572413793103451</v>
      </c>
      <c r="E74" s="44">
        <v>70</v>
      </c>
      <c r="F74" s="44">
        <v>68.900000000000006</v>
      </c>
      <c r="G74" s="9" t="s">
        <v>36</v>
      </c>
    </row>
    <row r="75" spans="1:7" x14ac:dyDescent="0.25">
      <c r="A75" s="31">
        <v>43294</v>
      </c>
      <c r="B75" s="32" t="s">
        <v>30</v>
      </c>
      <c r="C75" s="33">
        <v>14500</v>
      </c>
      <c r="D75" s="44">
        <v>69.93958620689655</v>
      </c>
      <c r="E75" s="44">
        <v>70</v>
      </c>
      <c r="F75" s="44">
        <v>69.8</v>
      </c>
      <c r="G75" s="9" t="s">
        <v>36</v>
      </c>
    </row>
    <row r="76" spans="1:7" x14ac:dyDescent="0.25">
      <c r="A76" s="31">
        <v>43298</v>
      </c>
      <c r="B76" s="32" t="s">
        <v>30</v>
      </c>
      <c r="C76" s="33">
        <v>6566</v>
      </c>
      <c r="D76" s="44">
        <v>69.965488882120013</v>
      </c>
      <c r="E76" s="44">
        <v>70</v>
      </c>
      <c r="F76" s="34">
        <v>69.88</v>
      </c>
      <c r="G76" s="9" t="s">
        <v>36</v>
      </c>
    </row>
    <row r="77" spans="1:7" x14ac:dyDescent="0.25">
      <c r="A77" s="31">
        <v>43304</v>
      </c>
      <c r="B77" s="32" t="s">
        <v>30</v>
      </c>
      <c r="C77" s="33">
        <v>24434</v>
      </c>
      <c r="D77" s="44">
        <v>69.399846934599339</v>
      </c>
      <c r="E77" s="44">
        <v>70</v>
      </c>
      <c r="F77" s="34">
        <v>68.319999999999993</v>
      </c>
      <c r="G77" s="9" t="s">
        <v>36</v>
      </c>
    </row>
    <row r="78" spans="1:7" x14ac:dyDescent="0.25">
      <c r="A78" s="31">
        <v>43306</v>
      </c>
      <c r="B78" s="32" t="s">
        <v>30</v>
      </c>
      <c r="C78" s="33">
        <v>28800</v>
      </c>
      <c r="D78" s="44">
        <v>69.7697222222222</v>
      </c>
      <c r="E78" s="44">
        <v>70</v>
      </c>
      <c r="F78" s="44">
        <v>69.3</v>
      </c>
      <c r="G78" s="9" t="s">
        <v>36</v>
      </c>
    </row>
    <row r="79" spans="1:7" x14ac:dyDescent="0.25">
      <c r="A79" s="31">
        <v>43307</v>
      </c>
      <c r="B79" s="32" t="s">
        <v>30</v>
      </c>
      <c r="C79" s="33">
        <v>28800</v>
      </c>
      <c r="D79" s="44">
        <v>67.505808000000002</v>
      </c>
      <c r="E79" s="44">
        <v>69.72</v>
      </c>
      <c r="F79" s="44">
        <v>64.52</v>
      </c>
      <c r="G79" s="9" t="s">
        <v>36</v>
      </c>
    </row>
    <row r="80" spans="1:7" x14ac:dyDescent="0.25">
      <c r="A80" s="31">
        <v>43308</v>
      </c>
      <c r="B80" s="32" t="s">
        <v>30</v>
      </c>
      <c r="C80" s="33">
        <v>28800</v>
      </c>
      <c r="D80" s="44">
        <v>68.023100999999997</v>
      </c>
      <c r="E80" s="44">
        <v>68.58</v>
      </c>
      <c r="F80" s="44">
        <v>65.86</v>
      </c>
      <c r="G80" s="9" t="s">
        <v>36</v>
      </c>
    </row>
    <row r="81" spans="1:7" x14ac:dyDescent="0.25">
      <c r="A81" s="31">
        <v>43311</v>
      </c>
      <c r="B81" s="32" t="s">
        <v>30</v>
      </c>
      <c r="C81" s="33">
        <v>16348</v>
      </c>
      <c r="D81" s="44">
        <v>69.004041999999998</v>
      </c>
      <c r="E81" s="44">
        <v>70</v>
      </c>
      <c r="F81" s="34">
        <v>66.88</v>
      </c>
      <c r="G81" s="9" t="s">
        <v>36</v>
      </c>
    </row>
    <row r="82" spans="1:7" x14ac:dyDescent="0.25">
      <c r="A82" s="31">
        <v>43312</v>
      </c>
      <c r="B82" s="32" t="s">
        <v>30</v>
      </c>
      <c r="C82" s="33">
        <v>25252</v>
      </c>
      <c r="D82" s="44">
        <v>69.285151999999997</v>
      </c>
      <c r="E82" s="44">
        <v>70</v>
      </c>
      <c r="F82" s="34">
        <v>69.36</v>
      </c>
      <c r="G82" s="9" t="s">
        <v>36</v>
      </c>
    </row>
    <row r="83" spans="1:7" x14ac:dyDescent="0.25">
      <c r="A83" s="31">
        <v>43314</v>
      </c>
      <c r="B83" s="32" t="s">
        <v>30</v>
      </c>
      <c r="C83" s="33">
        <v>1100</v>
      </c>
      <c r="D83" s="44">
        <v>69.885454999999993</v>
      </c>
      <c r="E83" s="44">
        <v>70</v>
      </c>
      <c r="F83" s="44">
        <v>69.599999999999994</v>
      </c>
      <c r="G83" s="9" t="s">
        <v>36</v>
      </c>
    </row>
    <row r="84" spans="1:7" x14ac:dyDescent="0.25">
      <c r="A84" s="31">
        <v>43326</v>
      </c>
      <c r="B84" s="32" t="s">
        <v>30</v>
      </c>
      <c r="C84" s="33">
        <v>3400</v>
      </c>
      <c r="D84" s="44">
        <v>69.926471000000006</v>
      </c>
      <c r="E84" s="44">
        <v>70</v>
      </c>
      <c r="F84" s="44">
        <v>69.5</v>
      </c>
      <c r="G84" s="9" t="s">
        <v>36</v>
      </c>
    </row>
    <row r="85" spans="1:7" x14ac:dyDescent="0.25">
      <c r="A85" s="31">
        <v>43327</v>
      </c>
      <c r="B85" s="32" t="s">
        <v>30</v>
      </c>
      <c r="C85" s="33">
        <v>15000</v>
      </c>
      <c r="D85" s="44">
        <v>69.668279999999996</v>
      </c>
      <c r="E85" s="44">
        <v>70</v>
      </c>
      <c r="F85" s="44">
        <v>69.38</v>
      </c>
      <c r="G85" s="9" t="s">
        <v>36</v>
      </c>
    </row>
    <row r="86" spans="1:7" x14ac:dyDescent="0.25">
      <c r="A86" s="31">
        <v>43328</v>
      </c>
      <c r="B86" s="32" t="s">
        <v>30</v>
      </c>
      <c r="C86" s="33">
        <v>15500</v>
      </c>
      <c r="D86" s="44">
        <v>67.822258000000005</v>
      </c>
      <c r="E86" s="44">
        <v>67.78</v>
      </c>
      <c r="F86" s="44">
        <v>67.28</v>
      </c>
      <c r="G86" s="9" t="s">
        <v>36</v>
      </c>
    </row>
    <row r="87" spans="1:7" x14ac:dyDescent="0.25">
      <c r="A87" s="31">
        <v>43329</v>
      </c>
      <c r="B87" s="32" t="s">
        <v>30</v>
      </c>
      <c r="C87" s="33">
        <v>15000</v>
      </c>
      <c r="D87" s="44">
        <v>66.602851000000001</v>
      </c>
      <c r="E87" s="44">
        <v>67.28</v>
      </c>
      <c r="F87" s="44">
        <v>65.680000000000007</v>
      </c>
      <c r="G87" s="9" t="s">
        <v>36</v>
      </c>
    </row>
    <row r="88" spans="1:7" x14ac:dyDescent="0.25">
      <c r="A88" s="31">
        <v>43332</v>
      </c>
      <c r="B88" s="32" t="s">
        <v>30</v>
      </c>
      <c r="C88" s="33">
        <v>15500</v>
      </c>
      <c r="D88" s="44">
        <v>67.799968000000007</v>
      </c>
      <c r="E88" s="44">
        <v>68.760000000000005</v>
      </c>
      <c r="F88" s="44">
        <v>66.599999999999994</v>
      </c>
      <c r="G88" s="9" t="s">
        <v>36</v>
      </c>
    </row>
    <row r="89" spans="1:7" x14ac:dyDescent="0.25">
      <c r="A89" s="31">
        <v>43333</v>
      </c>
      <c r="B89" s="32" t="s">
        <v>30</v>
      </c>
      <c r="C89" s="33">
        <v>15000</v>
      </c>
      <c r="D89" s="44">
        <v>67.969707</v>
      </c>
      <c r="E89" s="44">
        <v>68.98</v>
      </c>
      <c r="F89" s="44">
        <v>67.599999999999994</v>
      </c>
      <c r="G89" s="9" t="s">
        <v>36</v>
      </c>
    </row>
    <row r="90" spans="1:7" x14ac:dyDescent="0.25">
      <c r="A90" s="31">
        <v>43334</v>
      </c>
      <c r="B90" s="32" t="s">
        <v>30</v>
      </c>
      <c r="C90" s="33">
        <v>15500</v>
      </c>
      <c r="D90" s="44">
        <v>67.900523000000007</v>
      </c>
      <c r="E90" s="44">
        <v>68.739999999999995</v>
      </c>
      <c r="F90" s="44">
        <v>66.98</v>
      </c>
      <c r="G90" s="9" t="s">
        <v>36</v>
      </c>
    </row>
    <row r="91" spans="1:7" x14ac:dyDescent="0.25">
      <c r="A91" s="31">
        <v>43335</v>
      </c>
      <c r="B91" s="32" t="s">
        <v>30</v>
      </c>
      <c r="C91" s="33">
        <v>16000</v>
      </c>
      <c r="D91" s="44">
        <v>69.624073999999993</v>
      </c>
      <c r="E91" s="44">
        <v>70</v>
      </c>
      <c r="F91" s="44">
        <v>68.84</v>
      </c>
      <c r="G91" s="9" t="s">
        <v>36</v>
      </c>
    </row>
    <row r="92" spans="1:7" x14ac:dyDescent="0.25">
      <c r="A92" s="31">
        <v>43336</v>
      </c>
      <c r="B92" s="32" t="s">
        <v>30</v>
      </c>
      <c r="C92" s="33">
        <v>15000</v>
      </c>
      <c r="D92" s="44">
        <v>68.871217000000001</v>
      </c>
      <c r="E92" s="44">
        <v>70</v>
      </c>
      <c r="F92" s="44">
        <v>69.56</v>
      </c>
      <c r="G92" s="9" t="s">
        <v>36</v>
      </c>
    </row>
    <row r="93" spans="1:7" x14ac:dyDescent="0.25">
      <c r="A93" s="31">
        <v>43350</v>
      </c>
      <c r="B93" s="32" t="s">
        <v>30</v>
      </c>
      <c r="C93" s="33">
        <v>10500</v>
      </c>
      <c r="D93" s="44">
        <v>69.937143000000006</v>
      </c>
      <c r="E93" s="44">
        <v>70</v>
      </c>
      <c r="F93" s="44">
        <v>69.599999999999994</v>
      </c>
      <c r="G93" s="9" t="s">
        <v>36</v>
      </c>
    </row>
    <row r="94" spans="1:7" x14ac:dyDescent="0.25">
      <c r="A94" s="31">
        <v>43353</v>
      </c>
      <c r="B94" s="32" t="s">
        <v>30</v>
      </c>
      <c r="C94" s="33">
        <v>2500</v>
      </c>
      <c r="D94" s="44">
        <v>69.58</v>
      </c>
      <c r="E94" s="44">
        <v>69.8</v>
      </c>
      <c r="F94" s="44">
        <v>69.400000000000006</v>
      </c>
      <c r="G94" s="9" t="s">
        <v>36</v>
      </c>
    </row>
    <row r="95" spans="1:7" x14ac:dyDescent="0.25">
      <c r="A95" s="31">
        <v>43354</v>
      </c>
      <c r="B95" s="32" t="s">
        <v>30</v>
      </c>
      <c r="C95" s="33">
        <v>15500</v>
      </c>
      <c r="D95" s="44">
        <v>69.212700999999996</v>
      </c>
      <c r="E95" s="44">
        <v>70</v>
      </c>
      <c r="F95" s="44">
        <v>68.3</v>
      </c>
      <c r="G95" s="9" t="s">
        <v>36</v>
      </c>
    </row>
    <row r="96" spans="1:7" x14ac:dyDescent="0.25">
      <c r="A96" s="31">
        <v>43355</v>
      </c>
      <c r="B96" s="32" t="s">
        <v>30</v>
      </c>
      <c r="C96" s="33">
        <v>16500</v>
      </c>
      <c r="D96" s="44">
        <v>67.075757999999993</v>
      </c>
      <c r="E96" s="44">
        <v>67.540000000000006</v>
      </c>
      <c r="F96" s="44">
        <v>65.819999999999993</v>
      </c>
      <c r="G96" s="9" t="s">
        <v>36</v>
      </c>
    </row>
    <row r="97" spans="1:7" x14ac:dyDescent="0.25">
      <c r="A97" s="31">
        <v>43356</v>
      </c>
      <c r="B97" s="32" t="s">
        <v>30</v>
      </c>
      <c r="C97" s="33">
        <v>15000</v>
      </c>
      <c r="D97" s="44">
        <v>67.761322000000007</v>
      </c>
      <c r="E97" s="44">
        <v>68.62</v>
      </c>
      <c r="F97" s="44">
        <v>66.42</v>
      </c>
      <c r="G97" s="9" t="s">
        <v>36</v>
      </c>
    </row>
    <row r="98" spans="1:7" x14ac:dyDescent="0.25">
      <c r="A98" s="31">
        <v>43357</v>
      </c>
      <c r="B98" s="32" t="s">
        <v>30</v>
      </c>
      <c r="C98" s="33">
        <v>15000</v>
      </c>
      <c r="D98" s="44">
        <v>67.221470999999994</v>
      </c>
      <c r="E98" s="44">
        <v>68.36</v>
      </c>
      <c r="F98" s="44">
        <v>65.52</v>
      </c>
      <c r="G98" s="9" t="s">
        <v>36</v>
      </c>
    </row>
    <row r="99" spans="1:7" x14ac:dyDescent="0.25">
      <c r="A99" s="31">
        <v>43360</v>
      </c>
      <c r="B99" s="32" t="s">
        <v>30</v>
      </c>
      <c r="C99" s="33">
        <v>13000</v>
      </c>
      <c r="D99" s="44">
        <v>64.083845999999994</v>
      </c>
      <c r="E99" s="44">
        <v>66.12</v>
      </c>
      <c r="F99" s="44">
        <v>62.28</v>
      </c>
      <c r="G99" s="9" t="s">
        <v>36</v>
      </c>
    </row>
    <row r="100" spans="1:7" x14ac:dyDescent="0.25">
      <c r="A100" s="31">
        <v>43361</v>
      </c>
      <c r="B100" s="32" t="s">
        <v>30</v>
      </c>
      <c r="C100" s="33">
        <v>12500</v>
      </c>
      <c r="D100" s="44">
        <v>63.926386000000001</v>
      </c>
      <c r="E100" s="44">
        <v>64.78</v>
      </c>
      <c r="F100" s="44">
        <v>62.8</v>
      </c>
      <c r="G100" s="9" t="s">
        <v>36</v>
      </c>
    </row>
    <row r="101" spans="1:7" x14ac:dyDescent="0.25">
      <c r="A101" s="31">
        <v>43362</v>
      </c>
      <c r="B101" s="32" t="s">
        <v>30</v>
      </c>
      <c r="C101" s="33">
        <v>12500</v>
      </c>
      <c r="D101" s="44">
        <v>64.934743999999995</v>
      </c>
      <c r="E101" s="44">
        <v>65.44</v>
      </c>
      <c r="F101" s="44">
        <v>63.8</v>
      </c>
      <c r="G101" s="9" t="s">
        <v>36</v>
      </c>
    </row>
    <row r="102" spans="1:7" x14ac:dyDescent="0.25">
      <c r="A102" s="31">
        <v>43363</v>
      </c>
      <c r="B102" s="32" t="s">
        <v>30</v>
      </c>
      <c r="C102" s="33">
        <v>12500</v>
      </c>
      <c r="D102" s="44">
        <v>64.656800000000004</v>
      </c>
      <c r="E102" s="44">
        <v>65.16</v>
      </c>
      <c r="F102" s="44">
        <v>64.099999999999994</v>
      </c>
      <c r="G102" s="9" t="s">
        <v>36</v>
      </c>
    </row>
    <row r="103" spans="1:7" x14ac:dyDescent="0.25">
      <c r="A103" s="31">
        <v>43364</v>
      </c>
      <c r="B103" s="32" t="s">
        <v>30</v>
      </c>
      <c r="C103" s="33">
        <v>12500</v>
      </c>
      <c r="D103" s="44">
        <v>64.399119999999996</v>
      </c>
      <c r="E103" s="44">
        <v>65.7</v>
      </c>
      <c r="F103" s="44">
        <v>63.46</v>
      </c>
      <c r="G103" s="9" t="s">
        <v>36</v>
      </c>
    </row>
    <row r="104" spans="1:7" x14ac:dyDescent="0.25">
      <c r="A104" s="31">
        <v>43367</v>
      </c>
      <c r="B104" s="32" t="s">
        <v>30</v>
      </c>
      <c r="C104" s="33">
        <v>12400</v>
      </c>
      <c r="D104" s="44">
        <v>63.071587000000001</v>
      </c>
      <c r="E104" s="44">
        <v>63.84</v>
      </c>
      <c r="F104" s="44">
        <v>62.5</v>
      </c>
      <c r="G104" s="9" t="s">
        <v>36</v>
      </c>
    </row>
    <row r="105" spans="1:7" x14ac:dyDescent="0.25">
      <c r="A105" s="31">
        <v>43368</v>
      </c>
      <c r="B105" s="32" t="s">
        <v>30</v>
      </c>
      <c r="C105" s="33">
        <v>12400</v>
      </c>
      <c r="D105" s="44">
        <v>62.976410000000001</v>
      </c>
      <c r="E105" s="44">
        <v>63.57</v>
      </c>
      <c r="F105" s="44">
        <v>62.36</v>
      </c>
      <c r="G105" s="9" t="s">
        <v>36</v>
      </c>
    </row>
    <row r="106" spans="1:7" x14ac:dyDescent="0.25">
      <c r="A106" s="31">
        <v>43369</v>
      </c>
      <c r="B106" s="32" t="s">
        <v>30</v>
      </c>
      <c r="C106" s="33">
        <v>12400</v>
      </c>
      <c r="D106" s="44">
        <v>60.863225999999997</v>
      </c>
      <c r="E106" s="44">
        <v>61.96</v>
      </c>
      <c r="F106" s="44">
        <v>59.92</v>
      </c>
      <c r="G106" s="9" t="s">
        <v>36</v>
      </c>
    </row>
    <row r="107" spans="1:7" x14ac:dyDescent="0.25">
      <c r="A107" s="31">
        <v>43370</v>
      </c>
      <c r="B107" s="32" t="s">
        <v>30</v>
      </c>
      <c r="C107" s="33">
        <v>12400</v>
      </c>
      <c r="D107" s="44">
        <v>57.284677000000002</v>
      </c>
      <c r="E107" s="44">
        <v>55.76</v>
      </c>
      <c r="F107" s="44">
        <v>59.76</v>
      </c>
      <c r="G107" s="9" t="s">
        <v>36</v>
      </c>
    </row>
    <row r="108" spans="1:7" x14ac:dyDescent="0.25">
      <c r="A108" s="31">
        <v>43371</v>
      </c>
      <c r="B108" s="32" t="s">
        <v>30</v>
      </c>
      <c r="C108" s="33">
        <v>12400</v>
      </c>
      <c r="D108" s="44">
        <v>54.534585</v>
      </c>
      <c r="E108" s="44">
        <v>55.52</v>
      </c>
      <c r="F108" s="44">
        <v>53.76</v>
      </c>
      <c r="G108" s="9" t="s">
        <v>36</v>
      </c>
    </row>
    <row r="109" spans="1:7" x14ac:dyDescent="0.25">
      <c r="A109" s="31">
        <v>43381</v>
      </c>
      <c r="B109" s="32" t="s">
        <v>30</v>
      </c>
      <c r="C109" s="33">
        <v>5500</v>
      </c>
      <c r="D109" s="44">
        <v>49.967091000000003</v>
      </c>
      <c r="E109" s="44">
        <v>50</v>
      </c>
      <c r="F109" s="44">
        <v>49.6</v>
      </c>
      <c r="G109" s="9" t="s">
        <v>36</v>
      </c>
    </row>
    <row r="110" spans="1:7" x14ac:dyDescent="0.25">
      <c r="A110" s="31">
        <v>43382</v>
      </c>
      <c r="B110" s="32" t="s">
        <v>30</v>
      </c>
      <c r="C110" s="33">
        <v>4500</v>
      </c>
      <c r="D110" s="44">
        <v>48.817239999999998</v>
      </c>
      <c r="E110" s="44">
        <v>50</v>
      </c>
      <c r="F110" s="44">
        <v>48.28</v>
      </c>
      <c r="G110" s="9" t="s">
        <v>36</v>
      </c>
    </row>
    <row r="111" spans="1:7" x14ac:dyDescent="0.25">
      <c r="A111" s="31">
        <v>43383</v>
      </c>
      <c r="B111" s="32" t="s">
        <v>30</v>
      </c>
      <c r="C111" s="33">
        <v>6000</v>
      </c>
      <c r="D111" s="44">
        <v>47.890411999999998</v>
      </c>
      <c r="E111" s="44">
        <v>50</v>
      </c>
      <c r="F111" s="44">
        <v>46.41</v>
      </c>
      <c r="G111" s="9" t="s">
        <v>36</v>
      </c>
    </row>
    <row r="112" spans="1:7" x14ac:dyDescent="0.25">
      <c r="A112" s="31">
        <v>43384</v>
      </c>
      <c r="B112" s="32" t="s">
        <v>30</v>
      </c>
      <c r="C112" s="33">
        <v>5500</v>
      </c>
      <c r="D112" s="44">
        <v>46.724544999999999</v>
      </c>
      <c r="E112" s="44">
        <v>48.22</v>
      </c>
      <c r="F112" s="44">
        <v>43.87</v>
      </c>
      <c r="G112" s="9" t="s">
        <v>36</v>
      </c>
    </row>
    <row r="113" spans="1:7" x14ac:dyDescent="0.25">
      <c r="A113" s="31">
        <v>43385</v>
      </c>
      <c r="B113" s="32" t="s">
        <v>30</v>
      </c>
      <c r="C113" s="33">
        <v>6000</v>
      </c>
      <c r="D113" s="44">
        <v>49.513418000000001</v>
      </c>
      <c r="E113" s="44">
        <v>50</v>
      </c>
      <c r="F113" s="44">
        <v>48.51</v>
      </c>
      <c r="G113" s="9" t="s">
        <v>36</v>
      </c>
    </row>
    <row r="114" spans="1:7" x14ac:dyDescent="0.25">
      <c r="A114" s="31">
        <v>43388</v>
      </c>
      <c r="B114" s="32" t="s">
        <v>30</v>
      </c>
      <c r="C114" s="33">
        <v>5500</v>
      </c>
      <c r="D114" s="44">
        <v>47.688988999999999</v>
      </c>
      <c r="E114" s="44">
        <v>48.63</v>
      </c>
      <c r="F114" s="44">
        <v>46.87</v>
      </c>
      <c r="G114" s="9" t="s">
        <v>36</v>
      </c>
    </row>
    <row r="115" spans="1:7" x14ac:dyDescent="0.25">
      <c r="A115" s="31">
        <v>43389</v>
      </c>
      <c r="B115" s="32" t="s">
        <v>30</v>
      </c>
      <c r="C115" s="33">
        <v>3500</v>
      </c>
      <c r="D115" s="44">
        <v>49.527428999999998</v>
      </c>
      <c r="E115" s="44">
        <v>50</v>
      </c>
      <c r="F115" s="44">
        <v>48.4</v>
      </c>
      <c r="G115" s="9" t="s">
        <v>36</v>
      </c>
    </row>
    <row r="116" spans="1:7" x14ac:dyDescent="0.25">
      <c r="A116" s="31">
        <v>43391</v>
      </c>
      <c r="B116" s="32" t="s">
        <v>30</v>
      </c>
      <c r="C116" s="33">
        <v>6350</v>
      </c>
      <c r="D116" s="44">
        <v>49.319527999999998</v>
      </c>
      <c r="E116" s="44">
        <v>50</v>
      </c>
      <c r="F116" s="44">
        <v>48.24</v>
      </c>
      <c r="G116" s="9" t="s">
        <v>36</v>
      </c>
    </row>
    <row r="117" spans="1:7" x14ac:dyDescent="0.25">
      <c r="A117" s="31">
        <v>43392</v>
      </c>
      <c r="B117" s="32" t="s">
        <v>30</v>
      </c>
      <c r="C117" s="33">
        <v>6350</v>
      </c>
      <c r="D117" s="44">
        <v>47.700294</v>
      </c>
      <c r="E117" s="44">
        <v>49.24</v>
      </c>
      <c r="F117" s="44">
        <v>46.52</v>
      </c>
      <c r="G117" s="9" t="s">
        <v>36</v>
      </c>
    </row>
    <row r="118" spans="1:7" x14ac:dyDescent="0.25">
      <c r="A118" s="31">
        <v>43395</v>
      </c>
      <c r="B118" s="32" t="s">
        <v>30</v>
      </c>
      <c r="C118" s="33">
        <v>6350</v>
      </c>
      <c r="D118" s="44">
        <v>49.380367</v>
      </c>
      <c r="E118" s="44">
        <v>50</v>
      </c>
      <c r="F118" s="44">
        <v>48.33</v>
      </c>
      <c r="G118" s="9" t="s">
        <v>36</v>
      </c>
    </row>
    <row r="119" spans="1:7" x14ac:dyDescent="0.25">
      <c r="A119" s="31">
        <v>43396</v>
      </c>
      <c r="B119" s="32" t="s">
        <v>30</v>
      </c>
      <c r="C119" s="33">
        <v>11450</v>
      </c>
      <c r="D119" s="44">
        <v>37.220173000000003</v>
      </c>
      <c r="E119" s="44">
        <v>40.74</v>
      </c>
      <c r="F119" s="44">
        <v>35.1</v>
      </c>
      <c r="G119" s="9" t="s">
        <v>36</v>
      </c>
    </row>
    <row r="120" spans="1:7" x14ac:dyDescent="0.25">
      <c r="A120" s="31">
        <v>43397</v>
      </c>
      <c r="B120" s="32" t="s">
        <v>30</v>
      </c>
      <c r="C120" s="33">
        <v>5500</v>
      </c>
      <c r="D120" s="44">
        <v>33.157392999999999</v>
      </c>
      <c r="E120" s="44">
        <v>36.119999999999997</v>
      </c>
      <c r="F120" s="44">
        <v>31.62</v>
      </c>
      <c r="G120" s="9" t="s">
        <v>36</v>
      </c>
    </row>
    <row r="121" spans="1:7" x14ac:dyDescent="0.25">
      <c r="A121" s="31">
        <v>43398</v>
      </c>
      <c r="B121" s="32" t="s">
        <v>30</v>
      </c>
      <c r="C121" s="33">
        <v>5500</v>
      </c>
      <c r="D121" s="44">
        <v>34.244501999999997</v>
      </c>
      <c r="E121" s="44">
        <v>35.79</v>
      </c>
      <c r="F121" s="44">
        <v>31.23</v>
      </c>
      <c r="G121" s="9" t="s">
        <v>36</v>
      </c>
    </row>
    <row r="122" spans="1:7" x14ac:dyDescent="0.25">
      <c r="A122" s="31">
        <v>43399</v>
      </c>
      <c r="B122" s="32" t="s">
        <v>30</v>
      </c>
      <c r="C122" s="33">
        <v>5500</v>
      </c>
      <c r="D122" s="44">
        <v>34.31</v>
      </c>
      <c r="E122" s="44">
        <v>35.21</v>
      </c>
      <c r="F122" s="44">
        <v>33.51</v>
      </c>
      <c r="G122" s="9" t="s">
        <v>36</v>
      </c>
    </row>
    <row r="123" spans="1:7" x14ac:dyDescent="0.25">
      <c r="A123" s="31">
        <v>43402</v>
      </c>
      <c r="B123" s="32" t="s">
        <v>30</v>
      </c>
      <c r="C123" s="33">
        <v>5500</v>
      </c>
      <c r="D123" s="44">
        <v>35.582545000000003</v>
      </c>
      <c r="E123" s="44">
        <v>36.840000000000003</v>
      </c>
      <c r="F123" s="44">
        <v>33.51</v>
      </c>
      <c r="G123" s="9" t="s">
        <v>36</v>
      </c>
    </row>
    <row r="124" spans="1:7" x14ac:dyDescent="0.25">
      <c r="A124" s="31">
        <v>43403</v>
      </c>
      <c r="B124" s="32" t="s">
        <v>30</v>
      </c>
      <c r="C124" s="33">
        <v>5500</v>
      </c>
      <c r="D124" s="44">
        <v>36.226894999999999</v>
      </c>
      <c r="E124" s="44">
        <v>38.81</v>
      </c>
      <c r="F124" s="44">
        <v>35.76</v>
      </c>
      <c r="G124" s="9" t="s">
        <v>36</v>
      </c>
    </row>
    <row r="125" spans="1:7" x14ac:dyDescent="0.25">
      <c r="A125" s="31">
        <v>43404</v>
      </c>
      <c r="B125" s="32" t="s">
        <v>30</v>
      </c>
      <c r="C125" s="33">
        <v>5500</v>
      </c>
      <c r="D125" s="44">
        <v>39.248908999999998</v>
      </c>
      <c r="E125" s="44">
        <v>39.76</v>
      </c>
      <c r="F125" s="44">
        <v>37.799999999999997</v>
      </c>
      <c r="G125" s="9" t="s">
        <v>36</v>
      </c>
    </row>
    <row r="126" spans="1:7" x14ac:dyDescent="0.25">
      <c r="A126" s="31">
        <v>43437</v>
      </c>
      <c r="B126" s="32" t="s">
        <v>30</v>
      </c>
      <c r="C126" s="33">
        <v>36000</v>
      </c>
      <c r="D126" s="44">
        <v>29.353708000000001</v>
      </c>
      <c r="E126" s="44">
        <v>29.89</v>
      </c>
      <c r="F126" s="44">
        <v>28.91</v>
      </c>
      <c r="G126" s="9" t="s">
        <v>36</v>
      </c>
    </row>
    <row r="127" spans="1:7" x14ac:dyDescent="0.25">
      <c r="A127" s="31">
        <v>43438</v>
      </c>
      <c r="B127" s="32" t="s">
        <v>30</v>
      </c>
      <c r="C127" s="33">
        <v>38000</v>
      </c>
      <c r="D127" s="44">
        <v>28.098844</v>
      </c>
      <c r="E127" s="44">
        <v>28.9</v>
      </c>
      <c r="F127" s="44">
        <v>27.64</v>
      </c>
      <c r="G127" s="9" t="s">
        <v>36</v>
      </c>
    </row>
    <row r="128" spans="1:7" x14ac:dyDescent="0.25">
      <c r="A128" s="31">
        <v>43439</v>
      </c>
      <c r="B128" s="32" t="s">
        <v>30</v>
      </c>
      <c r="C128" s="33">
        <v>38000</v>
      </c>
      <c r="D128" s="44">
        <v>26.483595999999999</v>
      </c>
      <c r="E128" s="44">
        <v>27.45</v>
      </c>
      <c r="F128" s="44">
        <v>26.15</v>
      </c>
      <c r="G128" s="9" t="s">
        <v>36</v>
      </c>
    </row>
    <row r="129" spans="1:7" x14ac:dyDescent="0.25">
      <c r="A129" s="31">
        <v>43440</v>
      </c>
      <c r="B129" s="32" t="s">
        <v>30</v>
      </c>
      <c r="C129" s="33">
        <v>42000</v>
      </c>
      <c r="D129" s="44">
        <v>24.188072999999999</v>
      </c>
      <c r="E129" s="44">
        <v>25.41</v>
      </c>
      <c r="F129" s="44">
        <v>23.41</v>
      </c>
      <c r="G129" s="9" t="s">
        <v>36</v>
      </c>
    </row>
    <row r="130" spans="1:7" x14ac:dyDescent="0.25">
      <c r="A130" s="31">
        <v>43441</v>
      </c>
      <c r="B130" s="32" t="s">
        <v>30</v>
      </c>
      <c r="C130" s="33">
        <v>35000</v>
      </c>
      <c r="D130" s="44">
        <v>23.387613999999999</v>
      </c>
      <c r="E130" s="44">
        <v>24.13</v>
      </c>
      <c r="F130" s="44">
        <v>22.92</v>
      </c>
      <c r="G130" s="9" t="s">
        <v>36</v>
      </c>
    </row>
    <row r="131" spans="1:7" x14ac:dyDescent="0.25">
      <c r="A131" s="31">
        <v>43444</v>
      </c>
      <c r="B131" s="32" t="s">
        <v>30</v>
      </c>
      <c r="C131" s="33">
        <v>36000</v>
      </c>
      <c r="D131" s="44">
        <v>21.776534999999999</v>
      </c>
      <c r="E131" s="44">
        <v>22.44</v>
      </c>
      <c r="F131" s="44">
        <v>21.01</v>
      </c>
      <c r="G131" s="9" t="s">
        <v>36</v>
      </c>
    </row>
    <row r="132" spans="1:7" x14ac:dyDescent="0.25">
      <c r="A132" s="31">
        <v>43445</v>
      </c>
      <c r="B132" s="32" t="s">
        <v>30</v>
      </c>
      <c r="C132" s="33">
        <v>31000</v>
      </c>
      <c r="D132" s="44">
        <v>22.828720000000001</v>
      </c>
      <c r="E132" s="44">
        <v>23.45</v>
      </c>
      <c r="F132" s="44">
        <v>21.88</v>
      </c>
      <c r="G132" s="9" t="s">
        <v>36</v>
      </c>
    </row>
    <row r="133" spans="1:7" x14ac:dyDescent="0.25">
      <c r="A133" s="31">
        <v>43446</v>
      </c>
      <c r="B133" s="32" t="s">
        <v>30</v>
      </c>
      <c r="C133" s="33">
        <v>31000</v>
      </c>
      <c r="D133" s="44">
        <v>23.108582999999999</v>
      </c>
      <c r="E133" s="44">
        <v>24.04</v>
      </c>
      <c r="F133" s="44">
        <v>22.65</v>
      </c>
      <c r="G133" s="9" t="s">
        <v>36</v>
      </c>
    </row>
    <row r="134" spans="1:7" x14ac:dyDescent="0.25">
      <c r="A134" s="31">
        <v>43447</v>
      </c>
      <c r="B134" s="32" t="s">
        <v>30</v>
      </c>
      <c r="C134" s="33">
        <v>31000</v>
      </c>
      <c r="D134" s="44">
        <v>24.002264</v>
      </c>
      <c r="E134" s="44">
        <v>24.24</v>
      </c>
      <c r="F134" s="44">
        <v>23.38</v>
      </c>
      <c r="G134" s="9" t="s">
        <v>36</v>
      </c>
    </row>
    <row r="135" spans="1:7" x14ac:dyDescent="0.25">
      <c r="A135" s="31">
        <v>43448</v>
      </c>
      <c r="B135" s="32" t="s">
        <v>30</v>
      </c>
      <c r="C135" s="33">
        <v>32000</v>
      </c>
      <c r="D135" s="44">
        <v>22.472968999999999</v>
      </c>
      <c r="E135" s="44">
        <v>23.26</v>
      </c>
      <c r="F135" s="44">
        <v>22.1</v>
      </c>
      <c r="G135" s="9" t="s">
        <v>36</v>
      </c>
    </row>
    <row r="136" spans="1:7" x14ac:dyDescent="0.25">
      <c r="A136" s="31">
        <v>43451</v>
      </c>
      <c r="B136" s="32" t="s">
        <v>30</v>
      </c>
      <c r="C136" s="33">
        <v>30000</v>
      </c>
      <c r="D136" s="44">
        <v>22.319429</v>
      </c>
      <c r="E136" s="44">
        <v>22.75</v>
      </c>
      <c r="F136" s="44">
        <v>21.76</v>
      </c>
      <c r="G136" s="9" t="s">
        <v>36</v>
      </c>
    </row>
    <row r="137" spans="1:7" x14ac:dyDescent="0.25">
      <c r="A137" s="31">
        <v>43452</v>
      </c>
      <c r="B137" s="32" t="s">
        <v>30</v>
      </c>
      <c r="C137" s="33">
        <v>30000</v>
      </c>
      <c r="D137" s="44">
        <v>22.790693000000001</v>
      </c>
      <c r="E137" s="44">
        <v>23.41</v>
      </c>
      <c r="F137" s="44">
        <v>21.88</v>
      </c>
      <c r="G137" s="9" t="s">
        <v>36</v>
      </c>
    </row>
    <row r="138" spans="1:7" x14ac:dyDescent="0.25">
      <c r="A138" s="31">
        <v>43453</v>
      </c>
      <c r="B138" s="32" t="s">
        <v>30</v>
      </c>
      <c r="C138" s="33">
        <v>30000</v>
      </c>
      <c r="D138" s="44">
        <v>21.78</v>
      </c>
      <c r="E138" s="44">
        <v>21.18</v>
      </c>
      <c r="F138" s="44">
        <v>21.48</v>
      </c>
      <c r="G138" s="9" t="s">
        <v>36</v>
      </c>
    </row>
    <row r="139" spans="1:7" x14ac:dyDescent="0.25">
      <c r="A139" s="31">
        <v>43454</v>
      </c>
      <c r="B139" s="32" t="s">
        <v>30</v>
      </c>
      <c r="C139" s="33">
        <v>30000</v>
      </c>
      <c r="D139" s="44">
        <v>21.689537999999999</v>
      </c>
      <c r="E139" s="44">
        <v>22.27</v>
      </c>
      <c r="F139" s="44">
        <v>21</v>
      </c>
      <c r="G139" s="9" t="s">
        <v>36</v>
      </c>
    </row>
    <row r="140" spans="1:7" x14ac:dyDescent="0.25">
      <c r="A140" s="31">
        <v>43455</v>
      </c>
      <c r="B140" s="32" t="s">
        <v>30</v>
      </c>
      <c r="C140" s="33">
        <v>30000</v>
      </c>
      <c r="D140" s="44">
        <v>22.190920999999999</v>
      </c>
      <c r="E140" s="44">
        <v>22.54</v>
      </c>
      <c r="F140" s="44">
        <v>21.28</v>
      </c>
      <c r="G140" s="9" t="s">
        <v>36</v>
      </c>
    </row>
    <row r="141" spans="1:7" x14ac:dyDescent="0.25">
      <c r="A141" s="31">
        <v>43468</v>
      </c>
      <c r="B141" s="32" t="s">
        <v>30</v>
      </c>
      <c r="C141" s="33">
        <v>50000</v>
      </c>
      <c r="D141" s="44">
        <v>19.050170000000001</v>
      </c>
      <c r="E141" s="44">
        <v>21.7</v>
      </c>
      <c r="F141" s="44">
        <v>18.085000000000001</v>
      </c>
      <c r="G141" s="9" t="s">
        <v>36</v>
      </c>
    </row>
    <row r="142" spans="1:7" x14ac:dyDescent="0.25">
      <c r="A142" s="31">
        <v>43469</v>
      </c>
      <c r="B142" s="32" t="s">
        <v>30</v>
      </c>
      <c r="C142" s="33">
        <v>45000</v>
      </c>
      <c r="D142" s="44">
        <v>18.671555999999999</v>
      </c>
      <c r="E142" s="44">
        <v>18.95</v>
      </c>
      <c r="F142" s="44">
        <v>18.074999999999999</v>
      </c>
      <c r="G142" s="9" t="s">
        <v>36</v>
      </c>
    </row>
    <row r="143" spans="1:7" x14ac:dyDescent="0.25">
      <c r="A143" s="31">
        <v>43472</v>
      </c>
      <c r="B143" s="32" t="s">
        <v>30</v>
      </c>
      <c r="C143" s="33">
        <v>45000</v>
      </c>
      <c r="D143" s="44">
        <v>20.485002999999999</v>
      </c>
      <c r="E143" s="44">
        <v>20.89</v>
      </c>
      <c r="F143" s="44">
        <v>20</v>
      </c>
      <c r="G143" s="9" t="s">
        <v>36</v>
      </c>
    </row>
    <row r="144" spans="1:7" x14ac:dyDescent="0.25">
      <c r="A144" s="31">
        <v>43473</v>
      </c>
      <c r="B144" s="32" t="s">
        <v>30</v>
      </c>
      <c r="C144" s="33">
        <v>45000</v>
      </c>
      <c r="D144" s="44">
        <v>21.880822999999999</v>
      </c>
      <c r="E144" s="44">
        <v>23.44</v>
      </c>
      <c r="F144" s="44">
        <v>20.78</v>
      </c>
      <c r="G144" s="9" t="s">
        <v>36</v>
      </c>
    </row>
    <row r="145" spans="1:7" x14ac:dyDescent="0.25">
      <c r="A145" s="31">
        <v>43474</v>
      </c>
      <c r="B145" s="32" t="s">
        <v>30</v>
      </c>
      <c r="C145" s="33">
        <v>45000</v>
      </c>
      <c r="D145" s="44">
        <v>22.957051</v>
      </c>
      <c r="E145" s="44">
        <v>23.7</v>
      </c>
      <c r="F145" s="44">
        <v>21.61</v>
      </c>
      <c r="G145" s="9" t="s">
        <v>36</v>
      </c>
    </row>
    <row r="146" spans="1:7" x14ac:dyDescent="0.25">
      <c r="A146" s="31">
        <v>43475</v>
      </c>
      <c r="B146" s="32" t="s">
        <v>30</v>
      </c>
      <c r="C146" s="33">
        <v>45000</v>
      </c>
      <c r="D146" s="44">
        <v>23.888442000000001</v>
      </c>
      <c r="E146" s="44">
        <v>24.19</v>
      </c>
      <c r="F146" s="44">
        <v>22.85</v>
      </c>
      <c r="G146" s="9" t="s">
        <v>36</v>
      </c>
    </row>
    <row r="147" spans="1:7" x14ac:dyDescent="0.25">
      <c r="A147" s="31">
        <v>43476</v>
      </c>
      <c r="B147" s="32" t="s">
        <v>30</v>
      </c>
      <c r="C147" s="33">
        <v>50000</v>
      </c>
      <c r="D147" s="44">
        <v>23.416858000000001</v>
      </c>
      <c r="E147" s="44">
        <v>23.71</v>
      </c>
      <c r="F147" s="44">
        <v>23</v>
      </c>
      <c r="G147" s="9" t="s">
        <v>36</v>
      </c>
    </row>
    <row r="148" spans="1:7" x14ac:dyDescent="0.25">
      <c r="A148" s="31">
        <v>43479</v>
      </c>
      <c r="B148" s="32" t="s">
        <v>30</v>
      </c>
      <c r="C148" s="33">
        <v>50000</v>
      </c>
      <c r="D148" s="44">
        <v>23.335298999999999</v>
      </c>
      <c r="E148" s="44">
        <v>23.87</v>
      </c>
      <c r="F148" s="44">
        <v>22.78</v>
      </c>
      <c r="G148" s="9" t="s">
        <v>36</v>
      </c>
    </row>
    <row r="149" spans="1:7" x14ac:dyDescent="0.25">
      <c r="A149" s="31">
        <v>43480</v>
      </c>
      <c r="B149" s="32" t="s">
        <v>30</v>
      </c>
      <c r="C149" s="33">
        <v>50000</v>
      </c>
      <c r="D149" s="44">
        <v>23.235289999999999</v>
      </c>
      <c r="E149" s="44">
        <v>24.09</v>
      </c>
      <c r="F149" s="44">
        <v>22.64</v>
      </c>
      <c r="G149" s="9" t="s">
        <v>36</v>
      </c>
    </row>
    <row r="150" spans="1:7" x14ac:dyDescent="0.25">
      <c r="A150" s="31">
        <v>43481</v>
      </c>
      <c r="B150" s="32" t="s">
        <v>30</v>
      </c>
      <c r="C150" s="33">
        <v>50000</v>
      </c>
      <c r="D150" s="44">
        <v>23.751819000000001</v>
      </c>
      <c r="E150" s="44">
        <v>24.53</v>
      </c>
      <c r="F150" s="44">
        <v>23.02</v>
      </c>
      <c r="G150" s="9" t="s">
        <v>36</v>
      </c>
    </row>
    <row r="151" spans="1:7" x14ac:dyDescent="0.25">
      <c r="A151" s="31">
        <v>43482</v>
      </c>
      <c r="B151" s="32" t="s">
        <v>30</v>
      </c>
      <c r="C151" s="33">
        <v>50000</v>
      </c>
      <c r="D151" s="44">
        <v>24.168824999999998</v>
      </c>
      <c r="E151" s="44">
        <v>24.65</v>
      </c>
      <c r="F151" s="44">
        <v>23.56</v>
      </c>
      <c r="G151" s="9" t="s">
        <v>36</v>
      </c>
    </row>
    <row r="152" spans="1:7" x14ac:dyDescent="0.25">
      <c r="A152" s="31">
        <v>43483</v>
      </c>
      <c r="B152" s="32" t="s">
        <v>30</v>
      </c>
      <c r="C152" s="33">
        <v>42000</v>
      </c>
      <c r="D152" s="44">
        <v>24.72</v>
      </c>
      <c r="E152" s="44">
        <v>25</v>
      </c>
      <c r="F152" s="44">
        <v>23.84</v>
      </c>
      <c r="G152" s="9" t="s">
        <v>36</v>
      </c>
    </row>
    <row r="153" spans="1:7" x14ac:dyDescent="0.25">
      <c r="A153" s="31">
        <v>43486</v>
      </c>
      <c r="B153" s="32" t="s">
        <v>30</v>
      </c>
      <c r="C153" s="33">
        <v>13200</v>
      </c>
      <c r="D153" s="44">
        <v>24.992576</v>
      </c>
      <c r="E153" s="44">
        <v>25</v>
      </c>
      <c r="F153" s="44">
        <v>24.91</v>
      </c>
      <c r="G153" s="9" t="s">
        <v>36</v>
      </c>
    </row>
    <row r="154" spans="1:7" x14ac:dyDescent="0.25">
      <c r="A154" s="31">
        <v>43487</v>
      </c>
      <c r="B154" s="32" t="s">
        <v>30</v>
      </c>
      <c r="C154" s="33">
        <v>22138</v>
      </c>
      <c r="D154" s="44">
        <v>25</v>
      </c>
      <c r="E154" s="44">
        <v>25</v>
      </c>
      <c r="F154" s="44">
        <v>25</v>
      </c>
      <c r="G154" s="9" t="s">
        <v>36</v>
      </c>
    </row>
    <row r="155" spans="1:7" x14ac:dyDescent="0.25">
      <c r="A155" s="31">
        <v>43488</v>
      </c>
      <c r="B155" s="32" t="s">
        <v>30</v>
      </c>
      <c r="C155" s="33">
        <v>67662</v>
      </c>
      <c r="D155" s="44">
        <v>24.72092</v>
      </c>
      <c r="E155" s="44">
        <v>24.98</v>
      </c>
      <c r="F155" s="44">
        <v>24.45</v>
      </c>
      <c r="G155" s="9" t="s">
        <v>36</v>
      </c>
    </row>
    <row r="156" spans="1:7" x14ac:dyDescent="0.25">
      <c r="A156" s="31">
        <v>43489</v>
      </c>
      <c r="B156" s="32" t="s">
        <v>30</v>
      </c>
      <c r="C156" s="33">
        <v>3622</v>
      </c>
      <c r="D156" s="44">
        <v>24.993545000000001</v>
      </c>
      <c r="E156" s="44">
        <v>25</v>
      </c>
      <c r="F156" s="44">
        <v>24.965</v>
      </c>
      <c r="G156" s="9" t="s">
        <v>36</v>
      </c>
    </row>
    <row r="157" spans="1:7" x14ac:dyDescent="0.25">
      <c r="A157" s="31">
        <v>43501</v>
      </c>
      <c r="B157" s="32" t="s">
        <v>30</v>
      </c>
      <c r="C157" s="33">
        <v>54849</v>
      </c>
      <c r="D157" s="44">
        <v>23.814782000000001</v>
      </c>
      <c r="E157" s="44">
        <v>25</v>
      </c>
      <c r="F157" s="44">
        <v>22.73</v>
      </c>
      <c r="G157" s="9" t="s">
        <v>36</v>
      </c>
    </row>
    <row r="158" spans="1:7" x14ac:dyDescent="0.25">
      <c r="A158" s="31">
        <v>43525</v>
      </c>
      <c r="B158" s="32" t="s">
        <v>30</v>
      </c>
      <c r="C158" s="33">
        <v>38000</v>
      </c>
      <c r="D158" s="44">
        <v>31.599473</v>
      </c>
      <c r="E158" s="44">
        <v>31.86</v>
      </c>
      <c r="F158" s="44">
        <v>31.21</v>
      </c>
      <c r="G158" s="9" t="s">
        <v>36</v>
      </c>
    </row>
    <row r="159" spans="1:7" x14ac:dyDescent="0.25">
      <c r="A159" s="31">
        <v>43528</v>
      </c>
      <c r="B159" s="32" t="s">
        <v>30</v>
      </c>
      <c r="C159" s="33">
        <v>30000</v>
      </c>
      <c r="D159" s="44">
        <v>31.443332999999999</v>
      </c>
      <c r="E159" s="44">
        <v>31.8</v>
      </c>
      <c r="F159" s="44">
        <v>30.91</v>
      </c>
      <c r="G159" s="9" t="s">
        <v>36</v>
      </c>
    </row>
    <row r="160" spans="1:7" x14ac:dyDescent="0.25">
      <c r="A160" s="31">
        <v>43529</v>
      </c>
      <c r="B160" s="32" t="s">
        <v>30</v>
      </c>
      <c r="C160" s="33">
        <v>32000</v>
      </c>
      <c r="D160" s="44">
        <v>31.512463</v>
      </c>
      <c r="E160" s="44">
        <v>31.91</v>
      </c>
      <c r="F160" s="44">
        <v>31.1</v>
      </c>
      <c r="G160" s="9" t="s">
        <v>36</v>
      </c>
    </row>
    <row r="161" spans="1:7" x14ac:dyDescent="0.25">
      <c r="A161" s="31">
        <v>43530</v>
      </c>
      <c r="B161" s="32" t="s">
        <v>30</v>
      </c>
      <c r="C161" s="33">
        <v>35000</v>
      </c>
      <c r="D161" s="44">
        <v>30.950365999999999</v>
      </c>
      <c r="E161" s="44">
        <v>31.71</v>
      </c>
      <c r="F161" s="44">
        <v>30.31</v>
      </c>
      <c r="G161" s="9" t="s">
        <v>36</v>
      </c>
    </row>
    <row r="162" spans="1:7" x14ac:dyDescent="0.25">
      <c r="A162" s="31">
        <v>43531</v>
      </c>
      <c r="B162" s="32" t="s">
        <v>30</v>
      </c>
      <c r="C162" s="33">
        <v>34000</v>
      </c>
      <c r="D162" s="44">
        <v>29.465588</v>
      </c>
      <c r="E162" s="44">
        <v>30.25</v>
      </c>
      <c r="F162" s="44">
        <v>28.86</v>
      </c>
      <c r="G162" s="9" t="s">
        <v>36</v>
      </c>
    </row>
    <row r="163" spans="1:7" x14ac:dyDescent="0.25">
      <c r="A163" s="31">
        <v>43532</v>
      </c>
      <c r="B163" s="32" t="s">
        <v>30</v>
      </c>
      <c r="C163" s="33">
        <v>36000</v>
      </c>
      <c r="D163" s="44">
        <v>27.639151999999999</v>
      </c>
      <c r="E163" s="44">
        <v>28.32</v>
      </c>
      <c r="F163" s="44">
        <v>27.24</v>
      </c>
      <c r="G163" s="9" t="s">
        <v>36</v>
      </c>
    </row>
    <row r="164" spans="1:7" x14ac:dyDescent="0.25">
      <c r="A164" s="31">
        <v>43535</v>
      </c>
      <c r="B164" s="32" t="s">
        <v>30</v>
      </c>
      <c r="C164" s="33">
        <v>21000</v>
      </c>
      <c r="D164" s="44">
        <v>27.313095000000001</v>
      </c>
      <c r="E164" s="44">
        <v>27.71</v>
      </c>
      <c r="F164" s="44">
        <v>26.96</v>
      </c>
      <c r="G164" s="9" t="s">
        <v>36</v>
      </c>
    </row>
    <row r="165" spans="1:7" x14ac:dyDescent="0.25">
      <c r="A165" s="31">
        <v>43536</v>
      </c>
      <c r="B165" s="32" t="s">
        <v>30</v>
      </c>
      <c r="C165" s="33">
        <v>30000</v>
      </c>
      <c r="D165" s="44">
        <v>27.989892000000001</v>
      </c>
      <c r="E165" s="44">
        <v>28.69</v>
      </c>
      <c r="F165" s="44">
        <v>27.745000000000001</v>
      </c>
      <c r="G165" s="9" t="s">
        <v>36</v>
      </c>
    </row>
    <row r="166" spans="1:7" x14ac:dyDescent="0.25">
      <c r="A166" s="31">
        <v>43537</v>
      </c>
      <c r="B166" s="32" t="s">
        <v>30</v>
      </c>
      <c r="C166" s="33">
        <v>30000</v>
      </c>
      <c r="D166" s="44">
        <v>27.641220000000001</v>
      </c>
      <c r="E166" s="44">
        <v>28.11</v>
      </c>
      <c r="F166" s="44">
        <v>27.11</v>
      </c>
      <c r="G166" s="9" t="s">
        <v>36</v>
      </c>
    </row>
    <row r="167" spans="1:7" x14ac:dyDescent="0.25">
      <c r="A167" s="31">
        <v>43538</v>
      </c>
      <c r="B167" s="32" t="s">
        <v>30</v>
      </c>
      <c r="C167" s="33">
        <v>24000</v>
      </c>
      <c r="D167" s="44">
        <v>27.666236000000001</v>
      </c>
      <c r="E167" s="44">
        <v>28.22</v>
      </c>
      <c r="F167" s="44">
        <v>27.11</v>
      </c>
      <c r="G167" s="9" t="s">
        <v>36</v>
      </c>
    </row>
    <row r="168" spans="1:7" x14ac:dyDescent="0.25">
      <c r="A168" s="31">
        <v>43539</v>
      </c>
      <c r="B168" s="32" t="s">
        <v>30</v>
      </c>
      <c r="C168" s="33">
        <v>20000</v>
      </c>
      <c r="D168" s="44">
        <v>28.958119</v>
      </c>
      <c r="E168" s="44">
        <v>29.57</v>
      </c>
      <c r="F168" s="44">
        <v>28.21</v>
      </c>
      <c r="G168" s="9" t="s">
        <v>36</v>
      </c>
    </row>
    <row r="169" spans="1:7" x14ac:dyDescent="0.25">
      <c r="A169" s="31">
        <v>43542</v>
      </c>
      <c r="B169" s="32" t="s">
        <v>30</v>
      </c>
      <c r="C169" s="33">
        <v>25000</v>
      </c>
      <c r="D169" s="44">
        <v>29.094000000000001</v>
      </c>
      <c r="E169" s="44">
        <v>29.94</v>
      </c>
      <c r="F169" s="44">
        <v>28.61</v>
      </c>
      <c r="G169" s="9" t="s">
        <v>36</v>
      </c>
    </row>
    <row r="170" spans="1:7" x14ac:dyDescent="0.25">
      <c r="A170" s="31">
        <v>43543</v>
      </c>
      <c r="B170" s="32" t="s">
        <v>30</v>
      </c>
      <c r="C170" s="33">
        <v>25000</v>
      </c>
      <c r="D170" s="44">
        <v>29.603075</v>
      </c>
      <c r="E170" s="44">
        <v>29.85</v>
      </c>
      <c r="F170" s="44">
        <v>29.08</v>
      </c>
      <c r="G170" s="9" t="s">
        <v>36</v>
      </c>
    </row>
    <row r="171" spans="1:7" x14ac:dyDescent="0.25">
      <c r="A171" s="31">
        <v>43544</v>
      </c>
      <c r="B171" s="32" t="s">
        <v>30</v>
      </c>
      <c r="C171" s="33">
        <v>27000</v>
      </c>
      <c r="D171" s="44">
        <v>29.171773999999999</v>
      </c>
      <c r="E171" s="44">
        <v>29.7</v>
      </c>
      <c r="F171" s="44">
        <v>28.71</v>
      </c>
      <c r="G171" s="9" t="s">
        <v>36</v>
      </c>
    </row>
    <row r="172" spans="1:7" x14ac:dyDescent="0.25">
      <c r="A172" s="31">
        <v>43545</v>
      </c>
      <c r="B172" s="32" t="s">
        <v>30</v>
      </c>
      <c r="C172" s="33">
        <v>23000</v>
      </c>
      <c r="D172" s="44">
        <v>29.33</v>
      </c>
      <c r="E172" s="44">
        <v>29.95</v>
      </c>
      <c r="F172" s="44">
        <v>28.71</v>
      </c>
      <c r="G172" s="9" t="s">
        <v>36</v>
      </c>
    </row>
    <row r="173" spans="1:7" x14ac:dyDescent="0.25">
      <c r="A173" s="31">
        <v>43546</v>
      </c>
      <c r="B173" s="32" t="s">
        <v>30</v>
      </c>
      <c r="C173" s="33">
        <v>30000</v>
      </c>
      <c r="D173" s="44">
        <v>29.878595000000001</v>
      </c>
      <c r="E173" s="44">
        <v>30.85</v>
      </c>
      <c r="F173" s="44">
        <v>29.01</v>
      </c>
      <c r="G173" s="9" t="s">
        <v>36</v>
      </c>
    </row>
    <row r="174" spans="1:7" x14ac:dyDescent="0.25">
      <c r="A174" s="31">
        <v>43549</v>
      </c>
      <c r="B174" s="32" t="s">
        <v>30</v>
      </c>
      <c r="C174" s="33">
        <v>28000</v>
      </c>
      <c r="D174" s="44">
        <v>28.244016999999999</v>
      </c>
      <c r="E174" s="44">
        <v>28.58</v>
      </c>
      <c r="F174" s="44">
        <v>27.91</v>
      </c>
      <c r="G174" s="9" t="s">
        <v>36</v>
      </c>
    </row>
    <row r="175" spans="1:7" x14ac:dyDescent="0.25">
      <c r="A175" s="31">
        <v>43550</v>
      </c>
      <c r="B175" s="32" t="s">
        <v>30</v>
      </c>
      <c r="C175" s="33">
        <v>24500</v>
      </c>
      <c r="D175" s="44">
        <v>27.871908999999999</v>
      </c>
      <c r="E175" s="44">
        <v>28.36</v>
      </c>
      <c r="F175" s="44">
        <v>27.14</v>
      </c>
      <c r="G175" s="9" t="s">
        <v>36</v>
      </c>
    </row>
    <row r="176" spans="1:7" x14ac:dyDescent="0.25">
      <c r="A176" s="31">
        <v>43551</v>
      </c>
      <c r="B176" s="32" t="s">
        <v>30</v>
      </c>
      <c r="C176" s="33">
        <v>29500</v>
      </c>
      <c r="D176" s="44">
        <v>27.542318999999999</v>
      </c>
      <c r="E176" s="44">
        <v>28.41</v>
      </c>
      <c r="F176" s="44">
        <v>26.21</v>
      </c>
      <c r="G176" s="9" t="s">
        <v>36</v>
      </c>
    </row>
    <row r="177" spans="1:7" x14ac:dyDescent="0.25">
      <c r="A177" s="31">
        <v>43552</v>
      </c>
      <c r="B177" s="32" t="s">
        <v>30</v>
      </c>
      <c r="C177" s="33">
        <v>20000</v>
      </c>
      <c r="D177" s="44">
        <v>26.900687000000001</v>
      </c>
      <c r="E177" s="44">
        <v>27.24</v>
      </c>
      <c r="F177" s="44">
        <v>26.15</v>
      </c>
      <c r="G177" s="9" t="s">
        <v>36</v>
      </c>
    </row>
    <row r="178" spans="1:7" x14ac:dyDescent="0.25">
      <c r="A178" s="31">
        <v>43553</v>
      </c>
      <c r="B178" s="32" t="s">
        <v>30</v>
      </c>
      <c r="C178" s="33">
        <v>18000</v>
      </c>
      <c r="D178" s="44">
        <v>26.645537999999998</v>
      </c>
      <c r="E178" s="44">
        <v>26.87</v>
      </c>
      <c r="F178" s="44">
        <v>26.38</v>
      </c>
      <c r="G178" s="9" t="s">
        <v>36</v>
      </c>
    </row>
    <row r="179" spans="1:7" x14ac:dyDescent="0.25">
      <c r="A179" s="31"/>
      <c r="B179" s="32"/>
      <c r="C179" s="33"/>
      <c r="D179" s="44"/>
      <c r="E179" s="44"/>
      <c r="F179" s="44"/>
      <c r="G179" s="9"/>
    </row>
    <row r="180" spans="1:7" x14ac:dyDescent="0.25">
      <c r="A180" s="13"/>
      <c r="B180" s="14" t="s">
        <v>38</v>
      </c>
      <c r="C180" s="3">
        <f>SUM(C24:C178)</f>
        <v>6753586</v>
      </c>
      <c r="D180" s="15"/>
      <c r="E180" s="15"/>
      <c r="F180" s="15"/>
    </row>
  </sheetData>
  <autoFilter ref="A23:G147"/>
  <mergeCells count="1">
    <mergeCell ref="D1:F4"/>
  </mergeCells>
  <pageMargins left="0.19685039370078741" right="0.19685039370078741" top="0.39370078740157483" bottom="0.39370078740157483" header="0.19685039370078741" footer="0.19685039370078741"/>
  <pageSetup paperSize="9" orientation="landscape" horizontalDpi="1200" verticalDpi="12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Bestand Position_Current amount</vt:lpstr>
      <vt:lpstr>Transaktionen_Transactions</vt:lpstr>
      <vt:lpstr>Transaktionen_Transactions!Print_Titles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2017-11-06T09:35:14Z</dcterms:created>
  <dcterms:modified xsi:type="dcterms:W3CDTF">2019-04-01T08:45:37Z</dcterms:modified>
</cp:coreProperties>
</file>